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600" windowWidth="14820" windowHeight="11220" tabRatio="549" firstSheet="1" activeTab="2"/>
  </bookViews>
  <sheets>
    <sheet name="Error" sheetId="1" state="hidden" r:id="rId1"/>
    <sheet name="Help" sheetId="2" r:id="rId2"/>
    <sheet name="Basic" sheetId="3" r:id="rId3"/>
    <sheet name="Purchase" sheetId="4" r:id="rId4"/>
    <sheet name="Tax" sheetId="5" r:id="rId5"/>
    <sheet name="AccountForms" sheetId="6" r:id="rId6"/>
    <sheet name="Computation" sheetId="7" r:id="rId7"/>
    <sheet name="PurchaseTax" sheetId="8" r:id="rId8"/>
    <sheet name="Dropdown" sheetId="9" state="hidden" r:id="rId9"/>
    <sheet name="Sheet1" sheetId="10" state="hidden" r:id="rId10"/>
  </sheets>
  <externalReferences>
    <externalReference r:id="rId13"/>
  </externalReferences>
  <definedNames>
    <definedName name="accformlist">'Dropdown'!$E$2:$E$7</definedName>
    <definedName name="accformslist">'Dropdown'!#REF!</definedName>
    <definedName name="banklist">'Dropdown'!$A$21:$A$24</definedName>
    <definedName name="branchlist">'Dropdown'!$A$32:$A$35</definedName>
    <definedName name="decformlist">'Dropdown'!$C$2:$C$7</definedName>
    <definedName name="dist">'Dropdown'!$A$80:$A$93</definedName>
    <definedName name="HPSTATE">'[1]Dropdown'!$A$110:$A$144</definedName>
    <definedName name="r_tx">'Dropdown'!$G$15:$G$18</definedName>
    <definedName name="rate_tx">'Dropdown'!$A$1:$A$5</definedName>
    <definedName name="TOI">'Dropdown'!$A$50:$A$55</definedName>
    <definedName name="TOI2">'Dropdown'!$A$60:$A$67</definedName>
    <definedName name="tRate">'Dropdown'!$B$281:$B$304</definedName>
    <definedName name="tst">'Dropdown'!$H$35:$H$43</definedName>
    <definedName name="typeOfInstru">'Dropdown'!$A$41:$A$44</definedName>
    <definedName name="yesNo">'Dropdown'!$A$5:$A$6</definedName>
  </definedNames>
  <calcPr fullCalcOnLoad="1" fullPrecision="0"/>
</workbook>
</file>

<file path=xl/comments3.xml><?xml version="1.0" encoding="utf-8"?>
<comments xmlns="http://schemas.openxmlformats.org/spreadsheetml/2006/main">
  <authors>
    <author>245189</author>
    <author>348666</author>
    <author>311000</author>
    <author>486834</author>
  </authors>
  <commentList>
    <comment ref="B3" authorId="0">
      <text>
        <r>
          <rPr>
            <b/>
            <sz val="8"/>
            <rFont val="Verdana"/>
            <family val="2"/>
          </rPr>
          <t>Please enter numeric value of 
length less than or equal to 16 
including two decimal places.</t>
        </r>
      </text>
    </comment>
    <comment ref="B6" authorId="1">
      <text>
        <r>
          <rPr>
            <b/>
            <sz val="8"/>
            <rFont val="Verdana"/>
            <family val="2"/>
          </rPr>
          <t>Please do not enter any value. 
This is autopopulated field.</t>
        </r>
      </text>
    </comment>
    <comment ref="B17" authorId="1">
      <text>
        <r>
          <rPr>
            <b/>
            <sz val="8"/>
            <rFont val="Verdana"/>
            <family val="2"/>
          </rPr>
          <t>Please do not enter any value. 
This is autopopulated field.</t>
        </r>
      </text>
    </comment>
    <comment ref="B18" authorId="1">
      <text>
        <r>
          <rPr>
            <b/>
            <sz val="8"/>
            <rFont val="Verdana"/>
            <family val="2"/>
          </rPr>
          <t>Please do not enter any value. 
This is autopopulated field.</t>
        </r>
      </text>
    </comment>
    <comment ref="A19" authorId="2">
      <text>
        <r>
          <rPr>
            <b/>
            <sz val="8"/>
            <rFont val="Verdana"/>
            <family val="2"/>
          </rPr>
          <t>Please enter numeric value of 
length less than or equal to 16 
including two decimal places.</t>
        </r>
      </text>
    </comment>
    <comment ref="A23" authorId="1">
      <text>
        <r>
          <rPr>
            <b/>
            <sz val="8"/>
            <rFont val="Verdana"/>
            <family val="2"/>
          </rPr>
          <t>Please do not enter any value. 
This is autopopulated field.</t>
        </r>
      </text>
    </comment>
    <comment ref="B19" authorId="3">
      <text>
        <r>
          <rPr>
            <b/>
            <sz val="8"/>
            <rFont val="Verdana"/>
            <family val="2"/>
          </rPr>
          <t>Please enter numeric value of 
length less than or equal to 16 
including two decimal places. 
Negative values are also allowed.</t>
        </r>
      </text>
    </comment>
    <comment ref="D19" authorId="3">
      <text>
        <r>
          <rPr>
            <b/>
            <sz val="8"/>
            <rFont val="Verdana"/>
            <family val="2"/>
          </rPr>
          <t>Please do not enter any value. 
This is autopopulated field.</t>
        </r>
      </text>
    </comment>
    <comment ref="G19" authorId="3">
      <text>
        <r>
          <rPr>
            <b/>
            <sz val="8"/>
            <rFont val="Verdana"/>
            <family val="2"/>
          </rPr>
          <t>Please do not enter any value. 
This is autopopulated field.</t>
        </r>
      </text>
    </comment>
    <comment ref="F19" authorId="3">
      <text>
        <r>
          <rPr>
            <b/>
            <sz val="8"/>
            <rFont val="Verdana"/>
            <family val="2"/>
          </rPr>
          <t xml:space="preserve">Please enter numeric value 
less than or equal to 100.
</t>
        </r>
      </text>
    </comment>
    <comment ref="E19" authorId="3">
      <text>
        <r>
          <rPr>
            <b/>
            <sz val="8"/>
            <rFont val="Verdana"/>
            <family val="2"/>
          </rPr>
          <t>Please select from the 
drop down list only.</t>
        </r>
      </text>
    </comment>
    <comment ref="C19" authorId="3">
      <text>
        <r>
          <rPr>
            <b/>
            <sz val="8"/>
            <rFont val="Verdana"/>
            <family val="2"/>
          </rPr>
          <t>Please enter numeric value of 
length less than or equal to 16 
including two decimal places. 
Negative values are also allowed.</t>
        </r>
      </text>
    </comment>
  </commentList>
</comments>
</file>

<file path=xl/comments4.xml><?xml version="1.0" encoding="utf-8"?>
<comments xmlns="http://schemas.openxmlformats.org/spreadsheetml/2006/main">
  <authors>
    <author>245189</author>
    <author>311000</author>
    <author>310994</author>
    <author>348666</author>
  </authors>
  <commentList>
    <comment ref="B2" authorId="0">
      <text>
        <r>
          <rPr>
            <b/>
            <sz val="8"/>
            <rFont val="Verdana"/>
            <family val="2"/>
          </rPr>
          <t>Please enter numeric value of 
length less than or equal to 16 
including two decimal places.</t>
        </r>
      </text>
    </comment>
    <comment ref="A18" authorId="1">
      <text>
        <r>
          <rPr>
            <b/>
            <sz val="8"/>
            <rFont val="Verdana"/>
            <family val="2"/>
          </rPr>
          <t>Please enter numeric value of 
length less than or equal to 16 
including two decimal places.</t>
        </r>
      </text>
    </comment>
    <comment ref="B18" authorId="1">
      <text>
        <r>
          <rPr>
            <b/>
            <sz val="8"/>
            <rFont val="Verdana"/>
            <family val="2"/>
          </rPr>
          <t>Please enter numeric value of 
length less than or equal to 16 
including two decimal places.
Negative values are also allowed.</t>
        </r>
      </text>
    </comment>
    <comment ref="C18" authorId="2">
      <text>
        <r>
          <rPr>
            <b/>
            <sz val="8"/>
            <rFont val="Verdana"/>
            <family val="2"/>
          </rPr>
          <t>Please do not enter any value. 
This is autopopulated field.</t>
        </r>
      </text>
    </comment>
    <comment ref="D18" authorId="1">
      <text>
        <r>
          <rPr>
            <b/>
            <sz val="8"/>
            <rFont val="Verdana"/>
            <family val="2"/>
          </rPr>
          <t>Please select from the 
drop down list only.</t>
        </r>
      </text>
    </comment>
    <comment ref="E18" authorId="1">
      <text>
        <r>
          <rPr>
            <b/>
            <sz val="8"/>
            <rFont val="Verdana"/>
            <family val="2"/>
          </rPr>
          <t xml:space="preserve"> Please enter numeric value 
less than or equal to 100.</t>
        </r>
      </text>
    </comment>
    <comment ref="B17" authorId="3">
      <text>
        <r>
          <rPr>
            <b/>
            <sz val="8"/>
            <rFont val="Verdana"/>
            <family val="2"/>
          </rPr>
          <t>Please do not enter any value. 
This is autopopulated field.</t>
        </r>
      </text>
    </comment>
    <comment ref="F18" authorId="3">
      <text>
        <r>
          <rPr>
            <b/>
            <sz val="8"/>
            <rFont val="Verdana"/>
            <family val="2"/>
          </rPr>
          <t>Please do not enter any value. 
This is autopopulated field.</t>
        </r>
      </text>
    </comment>
    <comment ref="A22" authorId="3">
      <text>
        <r>
          <rPr>
            <b/>
            <sz val="8"/>
            <rFont val="Verdana"/>
            <family val="2"/>
          </rPr>
          <t>Please do not enter any value. 
This is autopopulated field.</t>
        </r>
      </text>
    </comment>
  </commentList>
</comments>
</file>

<file path=xl/comments5.xml><?xml version="1.0" encoding="utf-8"?>
<comments xmlns="http://schemas.openxmlformats.org/spreadsheetml/2006/main">
  <authors>
    <author>311000</author>
    <author>348666</author>
    <author>486834</author>
  </authors>
  <commentList>
    <comment ref="A40" authorId="0">
      <text>
        <r>
          <rPr>
            <b/>
            <sz val="8"/>
            <rFont val="Verdana"/>
            <family val="2"/>
          </rPr>
          <t>Please do not enter any value. 
This is autopopulated field.</t>
        </r>
      </text>
    </comment>
    <comment ref="A39" authorId="0">
      <text>
        <r>
          <rPr>
            <b/>
            <sz val="8"/>
            <rFont val="Verdana"/>
            <family val="2"/>
          </rPr>
          <t>Please enter numeric value of 
length less than or equal to 16 
including two decimal places.</t>
        </r>
      </text>
    </comment>
    <comment ref="A38" authorId="0">
      <text>
        <r>
          <rPr>
            <b/>
            <sz val="8"/>
            <rFont val="Verdana"/>
            <family val="2"/>
          </rPr>
          <t>Please enter numeric value of 
length less than or equal to 16 
including two decimal places.</t>
        </r>
      </text>
    </comment>
    <comment ref="A10" authorId="0">
      <text>
        <r>
          <rPr>
            <b/>
            <sz val="8"/>
            <rFont val="Verdana"/>
            <family val="2"/>
          </rPr>
          <t>Please do not enter any value. 
This is autopopulated field.</t>
        </r>
      </text>
    </comment>
    <comment ref="A8" authorId="0">
      <text>
        <r>
          <rPr>
            <b/>
            <sz val="8"/>
            <rFont val="Verdana"/>
            <family val="2"/>
          </rPr>
          <t>Please do not enter any value. 
This is autopopulated field.</t>
        </r>
      </text>
    </comment>
    <comment ref="A3" authorId="0">
      <text>
        <r>
          <rPr>
            <b/>
            <sz val="8"/>
            <rFont val="Verdana"/>
            <family val="2"/>
          </rPr>
          <t>Please do not enter any value. 
This is autopopulated field.</t>
        </r>
      </text>
    </comment>
    <comment ref="A2" authorId="0">
      <text>
        <r>
          <rPr>
            <b/>
            <sz val="8"/>
            <rFont val="Verdana"/>
            <family val="2"/>
          </rPr>
          <t>Please do not enter any value. 
This is autopopulated field.</t>
        </r>
      </text>
    </comment>
    <comment ref="A43" authorId="0">
      <text>
        <r>
          <rPr>
            <b/>
            <sz val="8"/>
            <rFont val="Verdana"/>
            <family val="2"/>
          </rPr>
          <t>Please enter alphanumeric value 
of length less than or equal to 50 
characters, no special characters 
are allowed except space and dot.</t>
        </r>
      </text>
    </comment>
    <comment ref="B43" authorId="0">
      <text>
        <r>
          <rPr>
            <b/>
            <sz val="8"/>
            <rFont val="Verdana"/>
            <family val="2"/>
          </rPr>
          <t>Please select from the 
drop down list only.</t>
        </r>
      </text>
    </comment>
    <comment ref="C43" authorId="0">
      <text>
        <r>
          <rPr>
            <b/>
            <sz val="8"/>
            <rFont val="Verdana"/>
            <family val="2"/>
          </rPr>
          <t xml:space="preserve">Please enter alphanumeric value 
of length less than or equal to 30 
characters, no special characters 
are allowed. </t>
        </r>
      </text>
    </comment>
    <comment ref="D43" authorId="0">
      <text>
        <r>
          <rPr>
            <b/>
            <sz val="8"/>
            <rFont val="Verdana"/>
            <family val="2"/>
          </rPr>
          <t>Please enter past date or current date
in dd/mm/yyyy or dd-mon-yyyy
format only.</t>
        </r>
      </text>
    </comment>
    <comment ref="E43" authorId="0">
      <text>
        <r>
          <rPr>
            <b/>
            <sz val="8"/>
            <rFont val="Verdana"/>
            <family val="2"/>
          </rPr>
          <t>Please enter numeric value of 
length less than or equal to 16 
including two decimal places.</t>
        </r>
      </text>
    </comment>
    <comment ref="A14" authorId="1">
      <text>
        <r>
          <rPr>
            <b/>
            <sz val="8"/>
            <rFont val="Verdana"/>
            <family val="2"/>
          </rPr>
          <t>Please do not enter any value. 
This is autopopulated field.</t>
        </r>
      </text>
    </comment>
    <comment ref="A47" authorId="1">
      <text>
        <r>
          <rPr>
            <b/>
            <sz val="8"/>
            <rFont val="Verdana"/>
            <family val="2"/>
          </rPr>
          <t>Please do not enter any value. 
This is autopopulated field.</t>
        </r>
      </text>
    </comment>
    <comment ref="A4" authorId="1">
      <text>
        <r>
          <rPr>
            <b/>
            <sz val="8"/>
            <rFont val="Verdana"/>
            <family val="2"/>
          </rPr>
          <t>Please do not enter any value. 
This is autopopulated field.</t>
        </r>
      </text>
    </comment>
    <comment ref="A9" authorId="2">
      <text>
        <r>
          <rPr>
            <b/>
            <sz val="8"/>
            <rFont val="Verdana"/>
            <family val="2"/>
          </rPr>
          <t>Please do not enter any value. 
This is autopopulated field.</t>
        </r>
      </text>
    </comment>
    <comment ref="A11" authorId="2">
      <text>
        <r>
          <rPr>
            <b/>
            <sz val="8"/>
            <rFont val="Verdana"/>
            <family val="2"/>
          </rPr>
          <t>Please do not enter any value. 
This is autopopulated field.</t>
        </r>
      </text>
    </comment>
    <comment ref="A12" authorId="2">
      <text>
        <r>
          <rPr>
            <b/>
            <sz val="8"/>
            <rFont val="Verdana"/>
            <family val="2"/>
          </rPr>
          <t>Please enter numeric value of 
length less than or equal to 16 
including two decimal places.</t>
        </r>
      </text>
    </comment>
    <comment ref="A15" authorId="2">
      <text>
        <r>
          <rPr>
            <b/>
            <sz val="8"/>
            <rFont val="Verdana"/>
            <family val="2"/>
          </rPr>
          <t>Please do not enter any value. 
This is autopopulated field.</t>
        </r>
      </text>
    </comment>
    <comment ref="A6" authorId="2">
      <text>
        <r>
          <rPr>
            <b/>
            <sz val="8"/>
            <rFont val="Verdana"/>
            <family val="2"/>
          </rPr>
          <t>Please enter numeric value of 
length less than or equal to 16 
including two decimal places.</t>
        </r>
      </text>
    </comment>
    <comment ref="A18" authorId="2">
      <text>
        <r>
          <rPr>
            <b/>
            <sz val="8"/>
            <rFont val="Verdana"/>
            <family val="2"/>
          </rPr>
          <t>Please do not enter any value. 
This is autopopulated field.</t>
        </r>
      </text>
    </comment>
    <comment ref="A19" authorId="2">
      <text>
        <r>
          <rPr>
            <b/>
            <sz val="8"/>
            <rFont val="Verdana"/>
            <family val="2"/>
          </rPr>
          <t>Please enter numeric value of 
length less than or equal to 16 
including two decimal places.</t>
        </r>
      </text>
    </comment>
    <comment ref="A20" authorId="2">
      <text>
        <r>
          <rPr>
            <b/>
            <sz val="8"/>
            <rFont val="Verdana"/>
            <family val="2"/>
          </rPr>
          <t>Please do not enter any value. 
This is autopopulated field.</t>
        </r>
      </text>
    </comment>
    <comment ref="A31" authorId="2">
      <text>
        <r>
          <rPr>
            <b/>
            <sz val="8"/>
            <rFont val="Verdana"/>
            <family val="2"/>
          </rPr>
          <t>Please do not enter any value. 
This is autopopulated field.</t>
        </r>
      </text>
    </comment>
    <comment ref="A35" authorId="2">
      <text>
        <r>
          <rPr>
            <b/>
            <sz val="8"/>
            <rFont val="Verdana"/>
            <family val="2"/>
          </rPr>
          <t>Please do not enter any value. 
This is autopopulated field.</t>
        </r>
      </text>
    </comment>
    <comment ref="A36" authorId="2">
      <text>
        <r>
          <rPr>
            <b/>
            <sz val="8"/>
            <rFont val="Verdana"/>
            <family val="2"/>
          </rPr>
          <t>Please do not enter any value. 
This is autopopulated field.</t>
        </r>
      </text>
    </comment>
    <comment ref="A37" authorId="2">
      <text>
        <r>
          <rPr>
            <b/>
            <sz val="8"/>
            <rFont val="Verdana"/>
            <family val="2"/>
          </rPr>
          <t>Please do not enter any value. 
This is autopopulated field.</t>
        </r>
      </text>
    </comment>
    <comment ref="A7" authorId="2">
      <text>
        <r>
          <rPr>
            <b/>
            <sz val="8"/>
            <rFont val="Verdana"/>
            <family val="2"/>
          </rPr>
          <t>Please enter numeric value of 
length less than or equal to 16 
including two decimal places.</t>
        </r>
      </text>
    </comment>
    <comment ref="A13" authorId="2">
      <text>
        <r>
          <rPr>
            <b/>
            <sz val="8"/>
            <rFont val="Verdana"/>
            <family val="2"/>
          </rPr>
          <t>Please enter numeric value of 
length less than or equal to 16 
including two decimal places.</t>
        </r>
      </text>
    </comment>
    <comment ref="A16" authorId="2">
      <text>
        <r>
          <rPr>
            <b/>
            <sz val="8"/>
            <rFont val="Verdana"/>
            <family val="2"/>
          </rPr>
          <t>Please do not enter any value. 
This is autopopulated field.</t>
        </r>
      </text>
    </comment>
    <comment ref="A22" authorId="2">
      <text>
        <r>
          <rPr>
            <b/>
            <sz val="8"/>
            <rFont val="Verdana"/>
            <family val="2"/>
          </rPr>
          <t>Please enter only numeric value 
of length less than or equal to 20, 
special characters - and / are allowed.</t>
        </r>
      </text>
    </comment>
    <comment ref="A23" authorId="2">
      <text>
        <r>
          <rPr>
            <b/>
            <sz val="8"/>
            <rFont val="Verdana"/>
            <family val="2"/>
          </rPr>
          <t>Please enter only alphanumeric value 
of length less than or equal to 20,
 special characters -/()&amp; are allowed.</t>
        </r>
      </text>
    </comment>
    <comment ref="A24" authorId="2">
      <text>
        <r>
          <rPr>
            <b/>
            <sz val="8"/>
            <rFont val="Verdana"/>
            <family val="2"/>
          </rPr>
          <t>Please enter value in format 2010-2011.</t>
        </r>
      </text>
    </comment>
    <comment ref="A25" authorId="2">
      <text>
        <r>
          <rPr>
            <b/>
            <sz val="8"/>
            <rFont val="Verdana"/>
            <family val="2"/>
          </rPr>
          <t>Please enter numeric value less than
or equal to 100, maximum two
decimal places are allowed. Do
not enter Percent(%) sign.(e.g. 16.50)</t>
        </r>
      </text>
    </comment>
    <comment ref="A26" authorId="2">
      <text>
        <r>
          <rPr>
            <b/>
            <sz val="8"/>
            <rFont val="Verdana"/>
            <family val="2"/>
          </rPr>
          <t>Please enter numeric value less than
or equal to 100, maximum two
decimal places are allowed. Do
not enter Percent(%) sign.(e.g. 16.50)</t>
        </r>
      </text>
    </comment>
    <comment ref="A27" authorId="2">
      <text>
        <r>
          <rPr>
            <b/>
            <sz val="8"/>
            <rFont val="Verdana"/>
            <family val="2"/>
          </rPr>
          <t>Please enter numeric value less than
or equal to 100, maximum two
decimal places are allowed. Do
not enter Percent(%) sign.(e.g. 16.50)</t>
        </r>
      </text>
    </comment>
    <comment ref="A28" authorId="2">
      <text>
        <r>
          <rPr>
            <b/>
            <sz val="8"/>
            <rFont val="Verdana"/>
            <family val="2"/>
          </rPr>
          <t>Please enter numeric value less than
or equal to 100, maximum two
decimal places are allowed. Do
not enter Percent(%) sign.(e.g. 16.50)</t>
        </r>
      </text>
    </comment>
    <comment ref="A29" authorId="2">
      <text>
        <r>
          <rPr>
            <b/>
            <sz val="8"/>
            <rFont val="Verdana"/>
            <family val="2"/>
          </rPr>
          <t>Please enter numeric value of 
length less than or equal to 16 
including two decimal places.</t>
        </r>
        <r>
          <rPr>
            <sz val="8"/>
            <rFont val="Verdana"/>
            <family val="2"/>
          </rPr>
          <t xml:space="preserve">
</t>
        </r>
      </text>
    </comment>
    <comment ref="A30" authorId="2">
      <text>
        <r>
          <rPr>
            <b/>
            <sz val="8"/>
            <rFont val="Verdana"/>
            <family val="2"/>
          </rPr>
          <t>Please enter numeric value of 
length less than or equal to 16 
including two decimal places.</t>
        </r>
      </text>
    </comment>
    <comment ref="A32" authorId="2">
      <text>
        <r>
          <rPr>
            <b/>
            <sz val="8"/>
            <rFont val="Verdana"/>
            <family val="2"/>
          </rPr>
          <t>Please enter numeric value of 
length less than or equal to 16 
including two decimal places.</t>
        </r>
        <r>
          <rPr>
            <sz val="8"/>
            <rFont val="Tahoma"/>
            <family val="2"/>
          </rPr>
          <t xml:space="preserve">
</t>
        </r>
      </text>
    </comment>
    <comment ref="A33" authorId="2">
      <text>
        <r>
          <rPr>
            <b/>
            <sz val="8"/>
            <rFont val="Verdana"/>
            <family val="2"/>
          </rPr>
          <t>Please enter numeric value of 
length less than or equal to 16 
including two decimal places.</t>
        </r>
        <r>
          <rPr>
            <sz val="8"/>
            <rFont val="Tahoma"/>
            <family val="2"/>
          </rPr>
          <t xml:space="preserve">
</t>
        </r>
      </text>
    </comment>
    <comment ref="A34" authorId="2">
      <text>
        <r>
          <rPr>
            <b/>
            <sz val="8"/>
            <rFont val="Verdana"/>
            <family val="2"/>
          </rPr>
          <t>Please enter numeric value of 
length less than or equal to 16 
including two decimal places.</t>
        </r>
      </text>
    </comment>
    <comment ref="A21" authorId="2">
      <text>
        <r>
          <rPr>
            <b/>
            <sz val="8"/>
            <rFont val="Verdana"/>
            <family val="2"/>
          </rPr>
          <t>Please select from the 
drop down list only.</t>
        </r>
      </text>
    </comment>
    <comment ref="F43" authorId="0">
      <text>
        <r>
          <rPr>
            <b/>
            <sz val="8"/>
            <rFont val="Verdana"/>
            <family val="2"/>
          </rPr>
          <t>Please enter numeric value 
of length less than or equal to 11 
digits only.</t>
        </r>
      </text>
    </comment>
    <comment ref="H43" authorId="0">
      <text>
        <r>
          <rPr>
            <b/>
            <sz val="8"/>
            <rFont val="Verdana"/>
            <family val="2"/>
          </rPr>
          <t xml:space="preserve">Please enter alphanumeric value 
of length less than or equal to 100 
characters, no special characters 
are allowed except space dot and &amp;.
</t>
        </r>
      </text>
    </comment>
    <comment ref="G43" authorId="0">
      <text>
        <r>
          <rPr>
            <b/>
            <sz val="8"/>
            <rFont val="Verdana"/>
            <family val="2"/>
          </rPr>
          <t>Please select from the 
drop down list only.</t>
        </r>
      </text>
    </comment>
  </commentList>
</comments>
</file>

<file path=xl/comments6.xml><?xml version="1.0" encoding="utf-8"?>
<comments xmlns="http://schemas.openxmlformats.org/spreadsheetml/2006/main">
  <authors>
    <author>311000</author>
    <author>245189</author>
  </authors>
  <commentList>
    <comment ref="B2" authorId="0">
      <text>
        <r>
          <rPr>
            <b/>
            <sz val="8"/>
            <rFont val="Verdana"/>
            <family val="2"/>
          </rPr>
          <t>Please enter numeric value of 
length less than or equal to 8 , 
decimal is not allowed.</t>
        </r>
      </text>
    </comment>
    <comment ref="C2" authorId="0">
      <text>
        <r>
          <rPr>
            <b/>
            <sz val="8"/>
            <rFont val="Verdana"/>
            <family val="2"/>
          </rPr>
          <t>Please enter numeric value of 
length less than or equal to 8 , 
decimal is not allowed.</t>
        </r>
      </text>
    </comment>
    <comment ref="D2" authorId="0">
      <text>
        <r>
          <rPr>
            <b/>
            <sz val="8"/>
            <rFont val="Verdana"/>
            <family val="2"/>
          </rPr>
          <t>Please enter numeric value of 
length less than or equal to 8 , 
decimal is not allowed.</t>
        </r>
      </text>
    </comment>
    <comment ref="E2" authorId="0">
      <text>
        <r>
          <rPr>
            <b/>
            <sz val="8"/>
            <rFont val="Verdana"/>
            <family val="2"/>
          </rPr>
          <t>Please enter numeric value of 
length less than or equal to 16 
including two decimal places.</t>
        </r>
      </text>
    </comment>
    <comment ref="A2" authorId="1">
      <text>
        <r>
          <rPr>
            <b/>
            <sz val="8"/>
            <rFont val="Verdana"/>
            <family val="2"/>
          </rPr>
          <t>Please select from the 
drop down list only.</t>
        </r>
      </text>
    </comment>
    <comment ref="A9" authorId="1">
      <text>
        <r>
          <rPr>
            <b/>
            <sz val="8"/>
            <rFont val="Verdana"/>
            <family val="2"/>
          </rPr>
          <t>Please select from the 
drop down list only.</t>
        </r>
      </text>
    </comment>
    <comment ref="B9" authorId="0">
      <text>
        <r>
          <rPr>
            <b/>
            <sz val="8"/>
            <rFont val="Verdana"/>
            <family val="2"/>
          </rPr>
          <t>Please enter numeric value of 
length less than or equal to 8 , 
decimal is not allowed.</t>
        </r>
      </text>
    </comment>
    <comment ref="C9" authorId="0">
      <text>
        <r>
          <rPr>
            <b/>
            <sz val="8"/>
            <rFont val="Verdana"/>
            <family val="2"/>
          </rPr>
          <t>Please enter numeric value of 
length less than or equal to 16 
including two decimal places.</t>
        </r>
      </text>
    </comment>
  </commentList>
</comments>
</file>

<file path=xl/comments7.xml><?xml version="1.0" encoding="utf-8"?>
<comments xmlns="http://schemas.openxmlformats.org/spreadsheetml/2006/main">
  <authors>
    <author>245189</author>
    <author>348666</author>
  </authors>
  <commentList>
    <comment ref="B2" authorId="0">
      <text>
        <r>
          <rPr>
            <b/>
            <sz val="8"/>
            <rFont val="Verdana"/>
            <family val="2"/>
          </rPr>
          <t>Please enter numeric value of 
length less than or equal to 16 
including two decimal places.</t>
        </r>
      </text>
    </comment>
    <comment ref="A19" authorId="0">
      <text>
        <r>
          <rPr>
            <b/>
            <sz val="8"/>
            <rFont val="Verdana"/>
            <family val="2"/>
          </rPr>
          <t>Please enter numeric value of 
length less than or equal to 16 
including two decimal places.</t>
        </r>
      </text>
    </comment>
    <comment ref="B19" authorId="0">
      <text>
        <r>
          <rPr>
            <b/>
            <sz val="8"/>
            <rFont val="Verdana"/>
            <family val="2"/>
          </rPr>
          <t>Please select from the 
drop down list only.</t>
        </r>
      </text>
    </comment>
    <comment ref="C19" authorId="0">
      <text>
        <r>
          <rPr>
            <b/>
            <sz val="8"/>
            <rFont val="Verdana"/>
            <family val="2"/>
          </rPr>
          <t>Please enter numeric value 
less than or equal to 100.</t>
        </r>
      </text>
    </comment>
    <comment ref="B17" authorId="1">
      <text>
        <r>
          <rPr>
            <b/>
            <sz val="8"/>
            <rFont val="Verdana"/>
            <family val="2"/>
          </rPr>
          <t>Please do not enter any value. 
This is autopopulated field.</t>
        </r>
      </text>
    </comment>
    <comment ref="D19" authorId="1">
      <text>
        <r>
          <rPr>
            <b/>
            <sz val="8"/>
            <rFont val="Verdana"/>
            <family val="2"/>
          </rPr>
          <t>Please do not enter any value. 
This is autopopulated field.</t>
        </r>
      </text>
    </comment>
    <comment ref="A23" authorId="1">
      <text>
        <r>
          <rPr>
            <b/>
            <sz val="8"/>
            <rFont val="Verdana"/>
            <family val="2"/>
          </rPr>
          <t>Please do not enter any value. 
This is autopopulated field.</t>
        </r>
      </text>
    </comment>
  </commentList>
</comments>
</file>

<file path=xl/comments8.xml><?xml version="1.0" encoding="utf-8"?>
<comments xmlns="http://schemas.openxmlformats.org/spreadsheetml/2006/main">
  <authors>
    <author>245189</author>
    <author>311000</author>
    <author>348666</author>
  </authors>
  <commentList>
    <comment ref="B2" authorId="0">
      <text>
        <r>
          <rPr>
            <b/>
            <sz val="8"/>
            <rFont val="Verdana"/>
            <family val="2"/>
          </rPr>
          <t>Please enter numeric value of 
length less than or equal to 16 
including two decimal places.</t>
        </r>
      </text>
    </comment>
    <comment ref="C2" authorId="1">
      <text>
        <r>
          <rPr>
            <b/>
            <sz val="8"/>
            <rFont val="Tahoma"/>
            <family val="2"/>
          </rPr>
          <t xml:space="preserve"> </t>
        </r>
        <r>
          <rPr>
            <b/>
            <sz val="8"/>
            <rFont val="Verdana"/>
            <family val="2"/>
          </rPr>
          <t>Please enter numeric value 
less than or equal to 100.</t>
        </r>
      </text>
    </comment>
    <comment ref="D2" authorId="2">
      <text>
        <r>
          <rPr>
            <b/>
            <sz val="8"/>
            <rFont val="Verdana"/>
            <family val="2"/>
          </rPr>
          <t>Please do not enter any value. 
This is autopopulated field.</t>
        </r>
      </text>
    </comment>
    <comment ref="A8" authorId="2">
      <text>
        <r>
          <rPr>
            <b/>
            <sz val="8"/>
            <rFont val="Verdana"/>
            <family val="2"/>
          </rPr>
          <t>Please do not enter any value. 
This is autopopulated field.</t>
        </r>
      </text>
    </comment>
    <comment ref="A12" authorId="2">
      <text>
        <r>
          <rPr>
            <b/>
            <sz val="8"/>
            <rFont val="Verdana"/>
            <family val="2"/>
          </rPr>
          <t>Please enter numeric value of 
length less than or equal to 15, 
decimal is not allowed.</t>
        </r>
      </text>
    </comment>
    <comment ref="B12" authorId="2">
      <text>
        <r>
          <rPr>
            <b/>
            <sz val="8"/>
            <rFont val="Verdana"/>
            <family val="2"/>
          </rPr>
          <t>Please enter alphanumeric value 
of length less than or equal to 50 
characters, no special characters 
are allowed except space.</t>
        </r>
      </text>
    </comment>
    <comment ref="C12" authorId="2">
      <text>
        <r>
          <rPr>
            <b/>
            <sz val="8"/>
            <rFont val="Verdana"/>
            <family val="2"/>
          </rPr>
          <t>Please enter numeric value of 
length less than or equal to 16 
including two decimal places.</t>
        </r>
      </text>
    </comment>
    <comment ref="D12" authorId="2">
      <text>
        <r>
          <rPr>
            <b/>
            <sz val="8"/>
            <rFont val="Verdana"/>
            <family val="2"/>
          </rPr>
          <t>Please enter numeric value 
less than or equal to 100.</t>
        </r>
      </text>
    </comment>
    <comment ref="E12" authorId="2">
      <text>
        <r>
          <rPr>
            <b/>
            <sz val="8"/>
            <rFont val="Verdana"/>
            <family val="2"/>
          </rPr>
          <t>Please enter numeric value of 
length less than or equal to 16 
including two decimal places.</t>
        </r>
      </text>
    </comment>
    <comment ref="F12" authorId="2">
      <text>
        <r>
          <rPr>
            <b/>
            <sz val="8"/>
            <rFont val="Verdana"/>
            <family val="2"/>
          </rPr>
          <t>Please enter numeric value of 
length less than or equal to 16 
including two decimal places.</t>
        </r>
      </text>
    </comment>
    <comment ref="G12" authorId="2">
      <text>
        <r>
          <rPr>
            <b/>
            <sz val="8"/>
            <rFont val="Verdana"/>
            <family val="2"/>
          </rPr>
          <t>Please enter past date or current date
in dd/mm/yyyy or dd-mon-yyyy
format only.</t>
        </r>
      </text>
    </comment>
    <comment ref="H12" authorId="2">
      <text>
        <r>
          <rPr>
            <b/>
            <sz val="8"/>
            <rFont val="Verdana"/>
            <family val="2"/>
          </rPr>
          <t>Please enter alphanumeric value 
of length less than or equal to 50 
characters, no special characters 
are allowed except &amp;()-/and space.</t>
        </r>
      </text>
    </comment>
  </commentList>
</comments>
</file>

<file path=xl/sharedStrings.xml><?xml version="1.0" encoding="utf-8"?>
<sst xmlns="http://schemas.openxmlformats.org/spreadsheetml/2006/main" count="447" uniqueCount="255">
  <si>
    <t>(a) Description</t>
  </si>
  <si>
    <t>3. Purchase, import and receipt of goods and computation of amount of tax paid on purchases made in the State</t>
  </si>
  <si>
    <t>4. Aggregate of tax levied on sale or purchases</t>
  </si>
  <si>
    <t>5. Computation of Input tax credit (See- section 11 )</t>
  </si>
  <si>
    <t>6. Tax payable or adjustable (See section 12)</t>
  </si>
  <si>
    <t>7. Details of tax deposited</t>
  </si>
  <si>
    <t>Treasury receipt</t>
  </si>
  <si>
    <t>Date</t>
  </si>
  <si>
    <t>8. Account of forms printed under the Government authority/ required to be authenticated by the assessing authority.</t>
  </si>
  <si>
    <t>C</t>
  </si>
  <si>
    <t>E-1</t>
  </si>
  <si>
    <t>E-II</t>
  </si>
  <si>
    <t>F</t>
  </si>
  <si>
    <t>H</t>
  </si>
  <si>
    <t>9. Statutory declarations and certificates received from other dealers furnished with the return</t>
  </si>
  <si>
    <t>D</t>
  </si>
  <si>
    <t>Circumstances in which tax paid in respect of purchase of certain goods not to form part of input tax credit</t>
  </si>
  <si>
    <t>(a)</t>
  </si>
  <si>
    <t>(b)</t>
  </si>
  <si>
    <t>(1) used in the telecommunications network, or in the generation and distribution of electricity or other form of power;</t>
  </si>
  <si>
    <t>(2) the tax on their purchase was paid @ 4% or less but such goods are disposed of otherwise than by way of sale and</t>
  </si>
  <si>
    <t>(6) covered by section 11(7)(d) and (e)</t>
  </si>
  <si>
    <t>(7) used for the purpose specified in section 11(7) (j)</t>
  </si>
  <si>
    <t>(8) tax invoice is not available or not issued or original tax invoice issued does not show separate details of tax charged</t>
  </si>
  <si>
    <t>(d)</t>
  </si>
  <si>
    <t>C. Calculation of input tax at different rates</t>
  </si>
  <si>
    <t>11. Purchase tax (See section 6(1) (b) and 8).</t>
  </si>
  <si>
    <t>Circumstances in which purchase tax levied</t>
  </si>
  <si>
    <t>Others</t>
  </si>
  <si>
    <t>Purchase tax</t>
  </si>
  <si>
    <t>(i)</t>
  </si>
  <si>
    <t>(ii)</t>
  </si>
  <si>
    <t>2. Gross turnover, deductions from gross turnover taxable turnover of sales and computation of tax (See sections 2(ze), 6 and 9 of the Act)</t>
  </si>
  <si>
    <t>Basic</t>
  </si>
  <si>
    <t>Purchase</t>
  </si>
  <si>
    <t>Tax</t>
  </si>
  <si>
    <t>Computation</t>
  </si>
  <si>
    <t>Total amount of tax paid on purchases</t>
  </si>
  <si>
    <t>(2A)(1) Sale price received and receivable for goods sold during return period:</t>
  </si>
  <si>
    <t>(2A)(2) Value of goods sent within or outside the State otherwise than by way of sale:</t>
  </si>
  <si>
    <t>(2B)Gross turnover [(1) +(2)]</t>
  </si>
  <si>
    <t>(2C)Deductions from Gross Turnover [section 6(3)]</t>
  </si>
  <si>
    <t>1) Sale of tax-free goods under section 9</t>
  </si>
  <si>
    <t>2) Sale in the course of inter-State trade or commerce</t>
  </si>
  <si>
    <t>3) Sale in the course of import into India</t>
  </si>
  <si>
    <t>4) Sale in the course of export out of India</t>
  </si>
  <si>
    <t>5) Sales outside the State of goods purchased outside the State</t>
  </si>
  <si>
    <t>i) in the course of inter-State trade or commerce</t>
  </si>
  <si>
    <t>ii) in the course of export out the territory of India</t>
  </si>
  <si>
    <t>iii) to local agents (registered dealers) for sale</t>
  </si>
  <si>
    <t>(2D) Taxable turnover of sales [2B(b)-2C(7)(b)]</t>
  </si>
  <si>
    <t>(b) Value of goods</t>
  </si>
  <si>
    <t>(3A)(a) Description</t>
  </si>
  <si>
    <t>Name of treasury where tax deposited or bank on which DD/Payorder/ crossed cheque drawn/RAO</t>
  </si>
  <si>
    <t>2.Turnover of taxable goods purchased in the State without payment of tax when such goods or the goods manufactured there from are either exported out of State or used or disposed of (except when sold in the course of export out of India) in a manner that no tax or CST is payable to the State</t>
  </si>
  <si>
    <t>3.Total (1) + (2)</t>
  </si>
  <si>
    <t>(3) used in manufacture or packing of goods declared a taxfree under section 9 (except when such goods are sold in the course of export out of India):</t>
  </si>
  <si>
    <t>10. Computation of tax paid in respect of goods purchased in the State from registered dealers on tax invoice but which shall not to form part of input tax credit (See section 11 )</t>
  </si>
  <si>
    <t>(b)Purchase Value</t>
  </si>
  <si>
    <t>(5) made in the circumstances specified in section 11(7)( C )</t>
  </si>
  <si>
    <t>Aggregate price/ value of goods, --</t>
  </si>
  <si>
    <t>2) Purchased from other dealers without tax invoice</t>
  </si>
  <si>
    <t>5) Purchased in the course export out of India</t>
  </si>
  <si>
    <t>6) Imported into the State</t>
  </si>
  <si>
    <t>7) Purchased outside the State for sales outside</t>
  </si>
  <si>
    <t>8) Received for sale from dealers registered in the State</t>
  </si>
  <si>
    <t>9) Received for sale from dealers outside the State</t>
  </si>
  <si>
    <t xml:space="preserve">Total </t>
  </si>
  <si>
    <t>Form VAT-XV</t>
  </si>
  <si>
    <t>Bank Of Baroda</t>
  </si>
  <si>
    <t>HDFC</t>
  </si>
  <si>
    <t>State Bank OF India</t>
  </si>
  <si>
    <t>State Bank OF Indor</t>
  </si>
  <si>
    <t>BHOPAL</t>
  </si>
  <si>
    <t>INDORE</t>
  </si>
  <si>
    <t>Indor Bank</t>
  </si>
  <si>
    <t>Indor Circle</t>
  </si>
  <si>
    <t>1.Turnover of goods specified in Schedule C to the Act</t>
  </si>
  <si>
    <t>7) Total of (1) to (6)</t>
  </si>
  <si>
    <t>2) Purchase Tax 11(3)(d)</t>
  </si>
  <si>
    <t>4</t>
  </si>
  <si>
    <t>12.5</t>
  </si>
  <si>
    <t>total</t>
  </si>
  <si>
    <t>Tax Rate</t>
  </si>
  <si>
    <t xml:space="preserve">Pre requisites : </t>
  </si>
  <si>
    <t>Use Excel 2003 onwards.</t>
  </si>
  <si>
    <t>Enable Macros to use this utility.</t>
  </si>
  <si>
    <t>MACROS - ENABLING MACROS IN EXCEL 2007</t>
  </si>
  <si>
    <t>Click the Microsoft Office Button , and then click Excel Options</t>
  </si>
  <si>
    <t>Click Trust Center, click Trust Center Settings, and then click Macro Settings</t>
  </si>
  <si>
    <t>Click the option "Enable all Macros"</t>
  </si>
  <si>
    <t>Restart your Excel Utility</t>
  </si>
  <si>
    <t>MACROS - ENABLING MACROS IN EXCEL 2003</t>
  </si>
  <si>
    <t>On the Tools Menu, point to Macros &gt;&gt; Security</t>
  </si>
  <si>
    <t>Now select Security Level as Low or Medium and press OK</t>
  </si>
  <si>
    <t>Restart your Excel Utility, and if asked whether you want to Enable Macros, Select YES</t>
  </si>
  <si>
    <t>Use Of Buttons :</t>
  </si>
  <si>
    <t>Click on Validate button after filling the data to validate the data and generate upload sheet.</t>
  </si>
  <si>
    <t>Click on Next button for navigating to next sheet.</t>
  </si>
  <si>
    <t>Click on Previous button for navigating to previous sheet.</t>
  </si>
  <si>
    <t>Click on First button for navigating to first sheet.</t>
  </si>
  <si>
    <t>Click on Last button for navigating to last sheet.</t>
  </si>
  <si>
    <t>Click on (+) button to add more rows in the existing table.</t>
  </si>
  <si>
    <t>Click on (-) button to delete rows from the existing table.</t>
  </si>
  <si>
    <t>Color Codes</t>
  </si>
  <si>
    <t>-</t>
  </si>
  <si>
    <t>Alphanumeric</t>
  </si>
  <si>
    <t>Alphabets</t>
  </si>
  <si>
    <t>Numbers</t>
  </si>
  <si>
    <t>DropDown</t>
  </si>
  <si>
    <r>
      <t>NOTE:-</t>
    </r>
    <r>
      <rPr>
        <sz val="10"/>
        <rFont val="Verdana"/>
        <family val="2"/>
      </rPr>
      <t>Please read the Comments provided with every cell,for data type and length of field allowed, before filling the data.</t>
    </r>
  </si>
  <si>
    <r>
      <t>A.</t>
    </r>
    <r>
      <rPr>
        <sz val="10"/>
        <rFont val="Verdana"/>
        <family val="2"/>
      </rPr>
      <t xml:space="preserve"> All goods except mentioned as purchased from registered dealers on tax invoice when,</t>
    </r>
  </si>
  <si>
    <t>AccountForms</t>
  </si>
  <si>
    <t>PurchaseTax</t>
  </si>
  <si>
    <t>Quick Guide to using this utility for eReturns</t>
  </si>
  <si>
    <r>
      <t>(3B)(d-i) Rate of tax</t>
    </r>
    <r>
      <rPr>
        <b/>
        <sz val="10"/>
        <color indexed="10"/>
        <rFont val="Verdana"/>
        <family val="2"/>
      </rPr>
      <t>*</t>
    </r>
  </si>
  <si>
    <r>
      <t>(3B)(e) Amount of Tax paid[(c) x (d)]</t>
    </r>
    <r>
      <rPr>
        <b/>
        <sz val="10"/>
        <color indexed="10"/>
        <rFont val="Verdana"/>
        <family val="2"/>
      </rPr>
      <t>*</t>
    </r>
  </si>
  <si>
    <r>
      <t>(1) Amount(Break-up of A(b) according to tax rate)</t>
    </r>
    <r>
      <rPr>
        <b/>
        <sz val="10"/>
        <color indexed="10"/>
        <rFont val="Verdana"/>
        <family val="2"/>
      </rPr>
      <t>*</t>
    </r>
  </si>
  <si>
    <r>
      <t>(2) Rate of tax</t>
    </r>
    <r>
      <rPr>
        <b/>
        <sz val="10"/>
        <color indexed="10"/>
        <rFont val="Verdana"/>
        <family val="2"/>
      </rPr>
      <t>*</t>
    </r>
  </si>
  <si>
    <r>
      <t>(3) Input tax to be reversed [(1) x (2)]</t>
    </r>
    <r>
      <rPr>
        <b/>
        <sz val="10"/>
        <color indexed="10"/>
        <rFont val="Verdana"/>
        <family val="2"/>
      </rPr>
      <t>*</t>
    </r>
  </si>
  <si>
    <t>Purchase value of goods taxable at different rates</t>
  </si>
  <si>
    <t>12. Entry Tax Details</t>
  </si>
  <si>
    <r>
      <t xml:space="preserve">Transaction Receipt Number </t>
    </r>
    <r>
      <rPr>
        <b/>
        <sz val="10"/>
        <color indexed="10"/>
        <rFont val="Verdana"/>
        <family val="2"/>
      </rPr>
      <t>*</t>
    </r>
  </si>
  <si>
    <r>
      <t xml:space="preserve">Goods as per Schedule-II </t>
    </r>
    <r>
      <rPr>
        <b/>
        <sz val="10"/>
        <color indexed="10"/>
        <rFont val="Verdana"/>
        <family val="2"/>
      </rPr>
      <t>*</t>
    </r>
  </si>
  <si>
    <r>
      <t xml:space="preserve">Value of Goods </t>
    </r>
    <r>
      <rPr>
        <b/>
        <sz val="10"/>
        <color indexed="10"/>
        <rFont val="Verdana"/>
        <family val="2"/>
      </rPr>
      <t>*</t>
    </r>
  </si>
  <si>
    <r>
      <t xml:space="preserve">Rate Of Tax </t>
    </r>
    <r>
      <rPr>
        <b/>
        <sz val="10"/>
        <color indexed="10"/>
        <rFont val="Verdana"/>
        <family val="2"/>
      </rPr>
      <t>*</t>
    </r>
  </si>
  <si>
    <r>
      <t xml:space="preserve">Entry Tax Due </t>
    </r>
    <r>
      <rPr>
        <b/>
        <sz val="10"/>
        <color indexed="10"/>
        <rFont val="Verdana"/>
        <family val="2"/>
      </rPr>
      <t>*</t>
    </r>
  </si>
  <si>
    <r>
      <t xml:space="preserve">Entry Tax Paid </t>
    </r>
    <r>
      <rPr>
        <b/>
        <sz val="10"/>
        <color indexed="10"/>
        <rFont val="Verdana"/>
        <family val="2"/>
      </rPr>
      <t>*</t>
    </r>
  </si>
  <si>
    <r>
      <t xml:space="preserve">Entry Tax Paid Date </t>
    </r>
    <r>
      <rPr>
        <b/>
        <sz val="10"/>
        <color indexed="10"/>
        <rFont val="Verdana"/>
        <family val="2"/>
      </rPr>
      <t>*</t>
    </r>
  </si>
  <si>
    <r>
      <t>Type of Instrument</t>
    </r>
    <r>
      <rPr>
        <b/>
        <sz val="10"/>
        <color indexed="10"/>
        <rFont val="Verdana"/>
        <family val="2"/>
      </rPr>
      <t>*</t>
    </r>
  </si>
  <si>
    <r>
      <t>Type of Form</t>
    </r>
    <r>
      <rPr>
        <b/>
        <sz val="10"/>
        <color indexed="10"/>
        <rFont val="Verdana"/>
        <family val="2"/>
      </rPr>
      <t>*</t>
    </r>
  </si>
  <si>
    <r>
      <t>Opening stock at the beginning of the return period</t>
    </r>
    <r>
      <rPr>
        <b/>
        <sz val="10"/>
        <color indexed="10"/>
        <rFont val="Verdana"/>
        <family val="2"/>
      </rPr>
      <t>*</t>
    </r>
  </si>
  <si>
    <r>
      <t>Blank form received or authenticated during the return period</t>
    </r>
    <r>
      <rPr>
        <b/>
        <sz val="10"/>
        <color indexed="10"/>
        <rFont val="Verdana"/>
        <family val="2"/>
      </rPr>
      <t>*</t>
    </r>
  </si>
  <si>
    <r>
      <t>Number of forms used during the return period</t>
    </r>
    <r>
      <rPr>
        <b/>
        <sz val="10"/>
        <color indexed="10"/>
        <rFont val="Verdana"/>
        <family val="2"/>
      </rPr>
      <t>*</t>
    </r>
  </si>
  <si>
    <r>
      <t>Aggregate of amount of transactions for which forms used.</t>
    </r>
    <r>
      <rPr>
        <b/>
        <sz val="10"/>
        <color indexed="10"/>
        <rFont val="Verdana"/>
        <family val="2"/>
      </rPr>
      <t>*</t>
    </r>
  </si>
  <si>
    <r>
      <t>Type of forms</t>
    </r>
    <r>
      <rPr>
        <b/>
        <sz val="10"/>
        <color indexed="10"/>
        <rFont val="Verdana"/>
        <family val="2"/>
      </rPr>
      <t>*</t>
    </r>
  </si>
  <si>
    <r>
      <t>No. of forms furnished</t>
    </r>
    <r>
      <rPr>
        <b/>
        <sz val="10"/>
        <color indexed="10"/>
        <rFont val="Verdana"/>
        <family val="2"/>
      </rPr>
      <t>*</t>
    </r>
  </si>
  <si>
    <r>
      <t>Aggregate of amount of transactions for which forms furnished</t>
    </r>
    <r>
      <rPr>
        <b/>
        <sz val="10"/>
        <color indexed="10"/>
        <rFont val="Verdana"/>
        <family val="2"/>
      </rPr>
      <t>*</t>
    </r>
  </si>
  <si>
    <t>5</t>
  </si>
  <si>
    <t>9.75</t>
  </si>
  <si>
    <t>13.75</t>
  </si>
  <si>
    <t>14</t>
  </si>
  <si>
    <t>16</t>
  </si>
  <si>
    <t>25</t>
  </si>
  <si>
    <t/>
  </si>
  <si>
    <t>(c)</t>
  </si>
  <si>
    <t>(4) left in stock, whether in the form purchased or in manufactured or processed form, on the day of closure of business or cancellation of the registration certificate</t>
  </si>
  <si>
    <t xml:space="preserve">          Please do not Cut and Paste the data, if required do Copy and Paste Special-----&gt;values.</t>
  </si>
  <si>
    <t>Remarks</t>
  </si>
  <si>
    <t>(3B)(b) Effect of return goods and of price [LP-2]</t>
  </si>
  <si>
    <t>(3B)(d-ii) other rate of tax, Please Specify</t>
  </si>
  <si>
    <t>Others rate, Please Specify</t>
  </si>
  <si>
    <t>(3A)(b) Amount</t>
  </si>
  <si>
    <t>(9) purchased from an industrial unit after paying concessional rate of tax</t>
  </si>
  <si>
    <t>Total tax amount</t>
  </si>
  <si>
    <t>(2E)(b)Effect of return of goods and (de-)/ escalation[LS-2]</t>
  </si>
  <si>
    <t>(2E)(c) Effect of Purchases made from Exempted Unit (Less Purchase Value : Tax on Value Addition only)</t>
  </si>
  <si>
    <t>(2E)(e-ii) other rate of tax, Please Specify</t>
  </si>
  <si>
    <r>
      <t>(2E)(e-i) rate of tax</t>
    </r>
    <r>
      <rPr>
        <b/>
        <sz val="10"/>
        <color indexed="10"/>
        <rFont val="Verdana"/>
        <family val="2"/>
      </rPr>
      <t>*</t>
    </r>
  </si>
  <si>
    <r>
      <t>(2E)(f) Tax Amount[(d)x(e)]</t>
    </r>
    <r>
      <rPr>
        <b/>
        <sz val="10"/>
        <color indexed="10"/>
        <rFont val="Verdana"/>
        <family val="2"/>
      </rPr>
      <t>*</t>
    </r>
  </si>
  <si>
    <r>
      <t>(2E)(d) Net taxable turnover [(a)-{(b)+(c)}]</t>
    </r>
    <r>
      <rPr>
        <b/>
        <sz val="10"/>
        <color indexed="10"/>
        <rFont val="Verdana"/>
        <family val="2"/>
      </rPr>
      <t>*</t>
    </r>
  </si>
  <si>
    <r>
      <t>(3B)(c) Net taxable purchases [(a) - (b)]</t>
    </r>
    <r>
      <rPr>
        <b/>
        <sz val="10"/>
        <color indexed="10"/>
        <rFont val="Verdana"/>
        <family val="2"/>
      </rPr>
      <t>*</t>
    </r>
  </si>
  <si>
    <t>6) Value of goods sent otherwise than by way of sale : -</t>
  </si>
  <si>
    <r>
      <t>(2E)(a)Break-up of 2D(b) according to rate of tax</t>
    </r>
    <r>
      <rPr>
        <b/>
        <sz val="10"/>
        <color indexed="10"/>
        <rFont val="Verdana"/>
        <family val="2"/>
      </rPr>
      <t>*</t>
    </r>
  </si>
  <si>
    <t>10) Total [(1) to (9)]</t>
  </si>
  <si>
    <t>1)(b) Aggregate price/value of capital goods eligible for input tax credit</t>
  </si>
  <si>
    <t>3) Total Tax [4(1) +4(2)]</t>
  </si>
  <si>
    <t>(10) covered by Schedule of Input Tax restricted Goods as provided u/s 11(8)</t>
  </si>
  <si>
    <t xml:space="preserve">(11) other purchases,tax paid in respect of which not to form part of input tax credit </t>
  </si>
  <si>
    <t>1) Tax on Sales [Total of 2E(f)]</t>
  </si>
  <si>
    <t>2) Opening Input Tax Credit on Capital Goods</t>
  </si>
  <si>
    <t>3) Tax paid on purchases made in the State [Total of 3B(e)]</t>
  </si>
  <si>
    <t>4) Total [5(1)+5(2)+5(3)]</t>
  </si>
  <si>
    <t>5) Less tax paid, not part of input tax [Total of 10C(3)]</t>
  </si>
  <si>
    <t>6) Claimable Input Tax [5(4)-5(5)]</t>
  </si>
  <si>
    <t>7) Less tax paid,  but involved in Unsold Stock [See Section 11(1)i]</t>
  </si>
  <si>
    <t>8) Less tax paid on capital goods, to be carried forward to future periods[See Section 11(6)]</t>
  </si>
  <si>
    <t>9) Input Tax Credit [5(6)-5(7)-5(8)]</t>
  </si>
  <si>
    <t>10) Input Tax on Unsold Stock Carried Forward [5(7)]</t>
  </si>
  <si>
    <t>11) Input Tax on Capital Goods Carried Forward [5(8)]</t>
  </si>
  <si>
    <t>1) Gross Tax Payable[4(3)-5(9)]</t>
  </si>
  <si>
    <t>2) Less: Excess paid brought forward from last return</t>
  </si>
  <si>
    <t>3) Tax Payable [6(1)-6(2)]</t>
  </si>
  <si>
    <t>If Yes,Notification No. based on which such deferment/exemption is being claimed:</t>
  </si>
  <si>
    <t>Entitlement Certificate Number:</t>
  </si>
  <si>
    <t>Year of Availment:</t>
  </si>
  <si>
    <t>% of amount of the total tax liability required to be paid as per the above entitlement certificate</t>
  </si>
  <si>
    <t>% of amount of the total tax liability required to be paid upfront as per the above entitlement certificate</t>
  </si>
  <si>
    <t>% of amount of the total tax liability deferred as per the above entitlement certificate</t>
  </si>
  <si>
    <t>% of amount of the total tax liability exempted as per the above entitlement certificate</t>
  </si>
  <si>
    <t>(i)Opening balance of the total amount of total tax liability deferred till date as per the above scheme</t>
  </si>
  <si>
    <t>(ii)Total tax liability paid out of the opening balance of the total amount of deferred tax in this return period</t>
  </si>
  <si>
    <t>(iii)Total amount of the total tax liability deferred for the current period</t>
  </si>
  <si>
    <t>Total amount of the total tax liability deferred to future periods(i-ii+iii)</t>
  </si>
  <si>
    <t>5) Net Tax Payable [6(3)](For dealers not covered under any deferment/exemption scheme)</t>
  </si>
  <si>
    <t>6) Net Tax Payable [6(4)](For dealers covered under deferment/exemption scheme)</t>
  </si>
  <si>
    <t>7) Amount of input tax credit adjusted under section 12(2)</t>
  </si>
  <si>
    <t>8) Amount of input tax credit adjusted under section 12(3)</t>
  </si>
  <si>
    <t>9) Excess carry forward after (7) and/or (8) above</t>
  </si>
  <si>
    <r>
      <t>(3B)(a) Break-up of 3A(1)(a)+3A(1)(b) according to rate of tax</t>
    </r>
    <r>
      <rPr>
        <b/>
        <sz val="10"/>
        <color indexed="10"/>
        <rFont val="Verdana"/>
        <family val="2"/>
      </rPr>
      <t>*</t>
    </r>
  </si>
  <si>
    <t>1)(a)Purchased from registered dealers in the State on tax invoice</t>
  </si>
  <si>
    <r>
      <t>If Covered under any Deferment/Exemption Scheme(Yes/No)</t>
    </r>
    <r>
      <rPr>
        <b/>
        <sz val="10"/>
        <color indexed="10"/>
        <rFont val="Verdana"/>
        <family val="2"/>
      </rPr>
      <t>*</t>
    </r>
  </si>
  <si>
    <t>o</t>
  </si>
  <si>
    <t>Yes</t>
  </si>
  <si>
    <t>No</t>
  </si>
  <si>
    <t>(a)Total amount of the tax liability due for payment for the current period as per the above scheme</t>
  </si>
  <si>
    <t>(b)Total amount of the tax liability due for payment in this return period out of the tax deferred earlier in previous period as per the above scheme</t>
  </si>
  <si>
    <t>4)Total amount of the tax liability due for payment in this return period as per the above scheme(a+b)</t>
  </si>
  <si>
    <t>1) Opening Input Tax Credit on Unsold stock/Others [See Section 11(1)(i)]</t>
  </si>
  <si>
    <t>Cash</t>
  </si>
  <si>
    <t>Demand Draft</t>
  </si>
  <si>
    <t>Cheque</t>
  </si>
  <si>
    <t>e-Payment</t>
  </si>
  <si>
    <t>RAO</t>
  </si>
  <si>
    <t>Pay Order</t>
  </si>
  <si>
    <t>3)(a) Purchased in the course of inter-State trade or commerce</t>
  </si>
  <si>
    <t>4)(a) Purchased in the course of import into India</t>
  </si>
  <si>
    <t>1)(c) Aggregate price/value of goods purchased from Registered Exempted Unit</t>
  </si>
  <si>
    <t>3)(b) Capital Goods Purchased in the course of inter-State trade or commerce</t>
  </si>
  <si>
    <t>4)(b) Capital Goods Purchased in the course of import into India</t>
  </si>
  <si>
    <t>Contractee Name</t>
  </si>
  <si>
    <t>Tax Deducted and Deposited by Government Contractee</t>
  </si>
  <si>
    <t>Tax Deducted and Deposited by Private Contractee</t>
  </si>
  <si>
    <t>District</t>
  </si>
  <si>
    <t>Baddi</t>
  </si>
  <si>
    <t>Bilaspur</t>
  </si>
  <si>
    <t>Chamba</t>
  </si>
  <si>
    <t>Hamirpur</t>
  </si>
  <si>
    <t>Kangra</t>
  </si>
  <si>
    <t>Kinnaur</t>
  </si>
  <si>
    <t>Kullu</t>
  </si>
  <si>
    <t>Lauhal Spiti</t>
  </si>
  <si>
    <t>Mandi</t>
  </si>
  <si>
    <t>Nurpur(RD)</t>
  </si>
  <si>
    <t>Shimla</t>
  </si>
  <si>
    <t>Sirmour</t>
  </si>
  <si>
    <t>Solan</t>
  </si>
  <si>
    <t>Una</t>
  </si>
  <si>
    <t>No.</t>
  </si>
  <si>
    <r>
      <t>Amount</t>
    </r>
    <r>
      <rPr>
        <b/>
        <sz val="10"/>
        <color indexed="10"/>
        <rFont val="Verdana"/>
        <family val="2"/>
      </rPr>
      <t>*</t>
    </r>
  </si>
  <si>
    <t>Treasury/ Bank</t>
  </si>
  <si>
    <t xml:space="preserve">TDN </t>
  </si>
  <si>
    <t>Contractee Details</t>
  </si>
  <si>
    <t>Error List</t>
  </si>
  <si>
    <t>Error No.</t>
  </si>
  <si>
    <t>Tab Name</t>
  </si>
  <si>
    <t>Line No.</t>
  </si>
  <si>
    <t>Error Field</t>
  </si>
  <si>
    <t>Error Description</t>
  </si>
  <si>
    <t>If Covered under any Deferment/Exemption Scheme(Yes/No)*</t>
  </si>
  <si>
    <t>Please enter data as the Field marked with * is mandatory.</t>
  </si>
  <si>
    <t>B. Total [(1) to (13)]</t>
  </si>
  <si>
    <t>(12) purchase of Fuel and Lubricants made in the circumstances specified in the section 11(3)</t>
  </si>
  <si>
    <t>(13) purchase of goods other than Fuel and Lubricants made in the circumstances specified in the section 11(4)(a) and 11(4)(b)</t>
  </si>
  <si>
    <t>VAT15_3</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</si>
</sst>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Red]0"/>
    <numFmt numFmtId="173" formatCode="0_);\(0\)"/>
    <numFmt numFmtId="174" formatCode="0.00;[Red]0.00"/>
    <numFmt numFmtId="175" formatCode="[$-409]h:mm:ss\ AM/PM"/>
    <numFmt numFmtId="176" formatCode="[$-409]dddd\,\ mmmm\ dd\,\ yyyy"/>
    <numFmt numFmtId="177" formatCode="[$Rs.-4009]\ #,##0.00;[Red][$Rs.-4009]\ #,##0.00"/>
    <numFmt numFmtId="178" formatCode="#,##0.00;[Red]#,##0.00"/>
    <numFmt numFmtId="179" formatCode="00000"/>
  </numFmts>
  <fonts count="65">
    <font>
      <sz val="10"/>
      <name val="Arial"/>
      <family val="0"/>
    </font>
    <font>
      <b/>
      <sz val="10"/>
      <name val="Arial"/>
      <family val="2"/>
    </font>
    <font>
      <b/>
      <sz val="8"/>
      <name val="Tahoma"/>
      <family val="2"/>
    </font>
    <font>
      <sz val="8"/>
      <name val="Arial"/>
      <family val="2"/>
    </font>
    <font>
      <u val="single"/>
      <sz val="10"/>
      <color indexed="12"/>
      <name val="Arial"/>
      <family val="2"/>
    </font>
    <font>
      <u val="single"/>
      <sz val="10"/>
      <color indexed="20"/>
      <name val="Arial"/>
      <family val="2"/>
    </font>
    <font>
      <sz val="10"/>
      <color indexed="9"/>
      <name val="Arial"/>
      <family val="2"/>
    </font>
    <font>
      <sz val="18"/>
      <color indexed="9"/>
      <name val="Verdana"/>
      <family val="2"/>
    </font>
    <font>
      <b/>
      <sz val="10"/>
      <name val="Verdana"/>
      <family val="2"/>
    </font>
    <font>
      <sz val="10"/>
      <name val="Times New Roman"/>
      <family val="1"/>
    </font>
    <font>
      <sz val="10"/>
      <name val="Verdana"/>
      <family val="2"/>
    </font>
    <font>
      <b/>
      <sz val="10"/>
      <name val="Times New Roman"/>
      <family val="1"/>
    </font>
    <font>
      <b/>
      <sz val="16"/>
      <name val="Verdana"/>
      <family val="2"/>
    </font>
    <font>
      <b/>
      <sz val="16"/>
      <name val="Arial"/>
      <family val="2"/>
    </font>
    <font>
      <sz val="10"/>
      <color indexed="8"/>
      <name val="Verdana"/>
      <family val="2"/>
    </font>
    <font>
      <b/>
      <sz val="10"/>
      <color indexed="9"/>
      <name val="Verdana"/>
      <family val="2"/>
    </font>
    <font>
      <b/>
      <sz val="10"/>
      <color indexed="16"/>
      <name val="Verdana"/>
      <family val="2"/>
    </font>
    <font>
      <sz val="10"/>
      <color indexed="9"/>
      <name val="Verdana"/>
      <family val="2"/>
    </font>
    <font>
      <b/>
      <sz val="10"/>
      <color indexed="10"/>
      <name val="Verdana"/>
      <family val="2"/>
    </font>
    <font>
      <sz val="10"/>
      <color indexed="22"/>
      <name val="Arial"/>
      <family val="2"/>
    </font>
    <font>
      <b/>
      <sz val="20"/>
      <color indexed="9"/>
      <name val="Verdana"/>
      <family val="2"/>
    </font>
    <font>
      <b/>
      <sz val="8"/>
      <name val="Verdana"/>
      <family val="2"/>
    </font>
    <font>
      <sz val="8"/>
      <name val="Tahoma"/>
      <family val="2"/>
    </font>
    <font>
      <sz val="8"/>
      <name val="Verdana"/>
      <family val="2"/>
    </font>
    <font>
      <sz val="10"/>
      <color indexed="55"/>
      <name val="Arial"/>
      <family val="2"/>
    </font>
    <font>
      <sz val="10"/>
      <color indexed="23"/>
      <name val="Arial"/>
      <family val="2"/>
    </font>
    <font>
      <b/>
      <sz val="10"/>
      <color indexed="9"/>
      <name val="Arial"/>
      <family val="2"/>
    </font>
    <font>
      <b/>
      <sz val="20"/>
      <color indexed="9"/>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8"/>
      <name val="Arial"/>
      <family val="2"/>
    </font>
  </fonts>
  <fills count="43">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57"/>
        <bgColor indexed="64"/>
      </patternFill>
    </fill>
    <fill>
      <patternFill patternType="mediumGray">
        <bgColor rgb="FFCCFFFF"/>
      </patternFill>
    </fill>
    <fill>
      <patternFill patternType="mediumGray">
        <bgColor indexed="42"/>
      </patternFill>
    </fill>
    <fill>
      <patternFill patternType="mediumGray">
        <bgColor indexed="45"/>
      </patternFill>
    </fill>
    <fill>
      <patternFill patternType="solid">
        <fgColor indexed="63"/>
        <bgColor indexed="64"/>
      </patternFill>
    </fill>
    <fill>
      <patternFill patternType="solid">
        <fgColor indexed="65"/>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68">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1"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4"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2" borderId="0">
      <alignment/>
      <protection/>
    </xf>
    <xf numFmtId="0" fontId="0" fillId="2" borderId="0">
      <alignment/>
      <protection/>
    </xf>
    <xf numFmtId="0" fontId="0" fillId="2" borderId="0">
      <alignment/>
      <protection/>
    </xf>
    <xf numFmtId="0" fontId="46" fillId="0" borderId="0">
      <alignment/>
      <protection/>
    </xf>
    <xf numFmtId="0" fontId="10" fillId="2" borderId="0">
      <alignment wrapText="1"/>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70">
    <xf numFmtId="0" fontId="0" fillId="2" borderId="0" xfId="0" applyAlignment="1">
      <alignment/>
    </xf>
    <xf numFmtId="0" fontId="0" fillId="2" borderId="0" xfId="0" applyBorder="1" applyAlignment="1">
      <alignment/>
    </xf>
    <xf numFmtId="0" fontId="6" fillId="2" borderId="0" xfId="0" applyFont="1" applyAlignment="1">
      <alignment/>
    </xf>
    <xf numFmtId="0" fontId="6" fillId="33" borderId="10" xfId="0" applyFont="1" applyFill="1" applyBorder="1" applyAlignment="1" applyProtection="1">
      <alignment/>
      <protection/>
    </xf>
    <xf numFmtId="0" fontId="0" fillId="33" borderId="0" xfId="0" applyFill="1" applyBorder="1" applyAlignment="1" applyProtection="1">
      <alignment/>
      <protection/>
    </xf>
    <xf numFmtId="0" fontId="0" fillId="33" borderId="11" xfId="0" applyFill="1" applyBorder="1" applyAlignment="1" applyProtection="1">
      <alignment/>
      <protection/>
    </xf>
    <xf numFmtId="0" fontId="8" fillId="33" borderId="0" xfId="0" applyFont="1" applyFill="1" applyBorder="1" applyAlignment="1" applyProtection="1">
      <alignment vertical="center"/>
      <protection/>
    </xf>
    <xf numFmtId="0" fontId="9" fillId="33" borderId="0" xfId="0" applyFont="1" applyFill="1" applyBorder="1" applyAlignment="1" applyProtection="1">
      <alignment vertical="center"/>
      <protection/>
    </xf>
    <xf numFmtId="0" fontId="9" fillId="33" borderId="11" xfId="0" applyFont="1" applyFill="1" applyBorder="1" applyAlignment="1" applyProtection="1">
      <alignment vertical="center"/>
      <protection/>
    </xf>
    <xf numFmtId="0" fontId="10"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0" fillId="33" borderId="0" xfId="0" applyFont="1" applyFill="1" applyBorder="1" applyAlignment="1" applyProtection="1">
      <alignment/>
      <protection/>
    </xf>
    <xf numFmtId="0" fontId="12" fillId="33" borderId="0" xfId="0" applyFont="1" applyFill="1" applyBorder="1" applyAlignment="1" applyProtection="1">
      <alignment/>
      <protection/>
    </xf>
    <xf numFmtId="0" fontId="13" fillId="33" borderId="0" xfId="0" applyFont="1" applyFill="1" applyBorder="1" applyAlignment="1" applyProtection="1">
      <alignment/>
      <protection/>
    </xf>
    <xf numFmtId="0" fontId="14" fillId="4" borderId="0" xfId="0" applyFont="1" applyFill="1" applyBorder="1" applyAlignment="1" applyProtection="1">
      <alignment horizontal="center"/>
      <protection/>
    </xf>
    <xf numFmtId="0" fontId="14" fillId="34" borderId="0" xfId="0" applyFont="1" applyFill="1" applyBorder="1" applyAlignment="1" applyProtection="1">
      <alignment horizontal="center"/>
      <protection/>
    </xf>
    <xf numFmtId="49" fontId="10" fillId="35" borderId="0" xfId="53" applyNumberFormat="1" applyFont="1" applyFill="1" applyBorder="1" applyAlignment="1" applyProtection="1">
      <alignment horizontal="center"/>
      <protection/>
    </xf>
    <xf numFmtId="49" fontId="14" fillId="36" borderId="0" xfId="0" applyNumberFormat="1" applyFont="1" applyFill="1" applyBorder="1" applyAlignment="1" applyProtection="1">
      <alignment/>
      <protection/>
    </xf>
    <xf numFmtId="0" fontId="14" fillId="5" borderId="0" xfId="0" applyFont="1" applyFill="1" applyBorder="1" applyAlignment="1" applyProtection="1">
      <alignment/>
      <protection/>
    </xf>
    <xf numFmtId="0" fontId="8" fillId="33" borderId="0" xfId="0" applyFont="1" applyFill="1" applyBorder="1" applyAlignment="1" applyProtection="1">
      <alignment/>
      <protection/>
    </xf>
    <xf numFmtId="0" fontId="10" fillId="33" borderId="11" xfId="0" applyFont="1" applyFill="1" applyBorder="1" applyAlignment="1" applyProtection="1">
      <alignment/>
      <protection/>
    </xf>
    <xf numFmtId="0" fontId="6" fillId="33" borderId="12" xfId="0" applyFont="1" applyFill="1" applyBorder="1" applyAlignment="1" applyProtection="1">
      <alignment/>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0" fontId="10" fillId="2" borderId="0" xfId="0" applyFont="1" applyAlignment="1">
      <alignment/>
    </xf>
    <xf numFmtId="0" fontId="8" fillId="33" borderId="15" xfId="0" applyFont="1" applyFill="1" applyBorder="1" applyAlignment="1">
      <alignment wrapText="1"/>
    </xf>
    <xf numFmtId="0" fontId="10" fillId="0" borderId="15" xfId="0" applyFont="1" applyFill="1" applyBorder="1" applyAlignment="1">
      <alignment wrapText="1"/>
    </xf>
    <xf numFmtId="0" fontId="10" fillId="0" borderId="16" xfId="0" applyFont="1" applyFill="1" applyBorder="1" applyAlignment="1">
      <alignment wrapText="1"/>
    </xf>
    <xf numFmtId="0" fontId="10" fillId="2" borderId="0" xfId="0" applyFont="1" applyBorder="1" applyAlignment="1">
      <alignment/>
    </xf>
    <xf numFmtId="2" fontId="16" fillId="33" borderId="16" xfId="0" applyNumberFormat="1" applyFont="1" applyFill="1" applyBorder="1" applyAlignment="1">
      <alignment/>
    </xf>
    <xf numFmtId="49" fontId="10" fillId="5" borderId="16" xfId="0" applyNumberFormat="1" applyFont="1" applyFill="1" applyBorder="1" applyAlignment="1" applyProtection="1">
      <alignment/>
      <protection locked="0"/>
    </xf>
    <xf numFmtId="0" fontId="15" fillId="37" borderId="16" xfId="0" applyFont="1" applyFill="1" applyBorder="1" applyAlignment="1">
      <alignment wrapText="1"/>
    </xf>
    <xf numFmtId="0" fontId="15" fillId="37" borderId="16" xfId="0" applyFont="1" applyFill="1" applyBorder="1" applyAlignment="1" quotePrefix="1">
      <alignment horizontal="left" wrapText="1"/>
    </xf>
    <xf numFmtId="0" fontId="0" fillId="2" borderId="17" xfId="0" applyBorder="1" applyAlignment="1">
      <alignment/>
    </xf>
    <xf numFmtId="0" fontId="0" fillId="2" borderId="0" xfId="0" applyBorder="1" applyAlignment="1">
      <alignment/>
    </xf>
    <xf numFmtId="0" fontId="8" fillId="0" borderId="15" xfId="0" applyFont="1" applyFill="1" applyBorder="1" applyAlignment="1" quotePrefix="1">
      <alignment horizontal="left" wrapText="1"/>
    </xf>
    <xf numFmtId="0" fontId="8" fillId="0" borderId="16" xfId="0" applyFont="1" applyFill="1" applyBorder="1" applyAlignment="1">
      <alignment horizontal="left" wrapText="1"/>
    </xf>
    <xf numFmtId="0" fontId="8" fillId="2" borderId="0" xfId="0" applyFont="1" applyFill="1" applyBorder="1" applyAlignment="1">
      <alignment wrapText="1"/>
    </xf>
    <xf numFmtId="0" fontId="15" fillId="37" borderId="18" xfId="0" applyFont="1" applyFill="1" applyBorder="1" applyAlignment="1">
      <alignment wrapText="1"/>
    </xf>
    <xf numFmtId="0" fontId="15" fillId="37" borderId="18" xfId="0" applyFont="1" applyFill="1" applyBorder="1" applyAlignment="1">
      <alignment horizontal="left" wrapText="1"/>
    </xf>
    <xf numFmtId="0" fontId="8" fillId="0" borderId="15" xfId="0" applyFont="1" applyFill="1" applyBorder="1" applyAlignment="1">
      <alignment wrapText="1"/>
    </xf>
    <xf numFmtId="0" fontId="8" fillId="0" borderId="16" xfId="0" applyFont="1" applyFill="1" applyBorder="1" applyAlignment="1">
      <alignment wrapText="1"/>
    </xf>
    <xf numFmtId="174" fontId="10" fillId="35" borderId="16" xfId="0" applyNumberFormat="1" applyFont="1" applyFill="1" applyBorder="1" applyAlignment="1" applyProtection="1">
      <alignment wrapText="1"/>
      <protection locked="0"/>
    </xf>
    <xf numFmtId="0" fontId="15" fillId="37" borderId="16" xfId="0" applyFont="1" applyFill="1" applyBorder="1" applyAlignment="1">
      <alignment horizontal="center" wrapText="1"/>
    </xf>
    <xf numFmtId="0" fontId="8" fillId="0" borderId="16" xfId="0" applyFont="1" applyFill="1" applyBorder="1" applyAlignment="1" applyProtection="1">
      <alignment wrapText="1"/>
      <protection/>
    </xf>
    <xf numFmtId="0" fontId="10" fillId="0" borderId="16" xfId="0" applyFont="1" applyFill="1" applyBorder="1" applyAlignment="1" applyProtection="1">
      <alignment wrapText="1"/>
      <protection/>
    </xf>
    <xf numFmtId="0" fontId="15" fillId="37" borderId="18" xfId="0" applyFont="1" applyFill="1" applyBorder="1" applyAlignment="1" applyProtection="1">
      <alignment wrapText="1"/>
      <protection/>
    </xf>
    <xf numFmtId="0" fontId="19" fillId="2" borderId="0" xfId="0" applyFont="1" applyAlignment="1">
      <alignment/>
    </xf>
    <xf numFmtId="0" fontId="0" fillId="2" borderId="0" xfId="0" applyAlignment="1">
      <alignment wrapText="1"/>
    </xf>
    <xf numFmtId="2" fontId="16" fillId="0" borderId="16" xfId="0" applyNumberFormat="1" applyFont="1" applyFill="1" applyBorder="1" applyAlignment="1">
      <alignment wrapText="1"/>
    </xf>
    <xf numFmtId="0" fontId="0" fillId="2" borderId="0" xfId="0" applyBorder="1" applyAlignment="1">
      <alignment wrapText="1"/>
    </xf>
    <xf numFmtId="0" fontId="19" fillId="2" borderId="0" xfId="0" applyFont="1" applyBorder="1" applyAlignment="1">
      <alignment wrapText="1"/>
    </xf>
    <xf numFmtId="0" fontId="10" fillId="2" borderId="0" xfId="0" applyFont="1" applyBorder="1" applyAlignment="1">
      <alignment wrapText="1"/>
    </xf>
    <xf numFmtId="0" fontId="10" fillId="2" borderId="0" xfId="0" applyFont="1" applyAlignment="1">
      <alignment wrapText="1"/>
    </xf>
    <xf numFmtId="0" fontId="19" fillId="2" borderId="0" xfId="0" applyFont="1" applyAlignment="1">
      <alignment wrapText="1"/>
    </xf>
    <xf numFmtId="2" fontId="16" fillId="33" borderId="16" xfId="0" applyNumberFormat="1" applyFont="1" applyFill="1" applyBorder="1" applyAlignment="1" applyProtection="1">
      <alignment wrapText="1"/>
      <protection/>
    </xf>
    <xf numFmtId="2" fontId="16" fillId="0" borderId="16" xfId="0" applyNumberFormat="1" applyFont="1" applyFill="1" applyBorder="1" applyAlignment="1" applyProtection="1">
      <alignment wrapText="1"/>
      <protection/>
    </xf>
    <xf numFmtId="2" fontId="16" fillId="33" borderId="16" xfId="0" applyNumberFormat="1" applyFont="1" applyFill="1" applyBorder="1" applyAlignment="1">
      <alignment wrapText="1"/>
    </xf>
    <xf numFmtId="0" fontId="0" fillId="2" borderId="0" xfId="0" applyAlignment="1" applyProtection="1">
      <alignment wrapText="1"/>
      <protection/>
    </xf>
    <xf numFmtId="0" fontId="15" fillId="37" borderId="18" xfId="0" applyFont="1" applyFill="1" applyBorder="1" applyAlignment="1" applyProtection="1">
      <alignment horizontal="left" wrapText="1"/>
      <protection/>
    </xf>
    <xf numFmtId="174" fontId="10" fillId="33" borderId="16" xfId="0" applyNumberFormat="1" applyFont="1" applyFill="1" applyBorder="1" applyAlignment="1" applyProtection="1">
      <alignment wrapText="1"/>
      <protection/>
    </xf>
    <xf numFmtId="174" fontId="10" fillId="2" borderId="0" xfId="0" applyNumberFormat="1" applyFont="1" applyAlignment="1">
      <alignment wrapText="1"/>
    </xf>
    <xf numFmtId="0" fontId="15" fillId="37" borderId="15" xfId="0" applyFont="1" applyFill="1" applyBorder="1" applyAlignment="1">
      <alignment horizontal="center" wrapText="1"/>
    </xf>
    <xf numFmtId="0" fontId="1" fillId="2" borderId="0" xfId="0" applyFont="1" applyBorder="1" applyAlignment="1">
      <alignment horizontal="center" wrapText="1"/>
    </xf>
    <xf numFmtId="2" fontId="10" fillId="35" borderId="16" xfId="0" applyNumberFormat="1" applyFont="1" applyFill="1" applyBorder="1" applyAlignment="1" applyProtection="1">
      <alignment wrapText="1"/>
      <protection locked="0"/>
    </xf>
    <xf numFmtId="0" fontId="10" fillId="0" borderId="18" xfId="0" applyNumberFormat="1" applyFont="1" applyFill="1" applyBorder="1" applyAlignment="1" applyProtection="1">
      <alignment wrapText="1"/>
      <protection/>
    </xf>
    <xf numFmtId="49" fontId="10" fillId="5" borderId="16" xfId="0" applyNumberFormat="1" applyFont="1" applyFill="1" applyBorder="1" applyAlignment="1" applyProtection="1" quotePrefix="1">
      <alignment horizontal="left"/>
      <protection locked="0"/>
    </xf>
    <xf numFmtId="0" fontId="15" fillId="37" borderId="16" xfId="0" applyFont="1" applyFill="1" applyBorder="1" applyAlignment="1" applyProtection="1" quotePrefix="1">
      <alignment horizontal="left" wrapText="1"/>
      <protection/>
    </xf>
    <xf numFmtId="0" fontId="8" fillId="33" borderId="18" xfId="0" applyFont="1" applyFill="1" applyBorder="1" applyAlignment="1" applyProtection="1" quotePrefix="1">
      <alignment horizontal="left" wrapText="1"/>
      <protection/>
    </xf>
    <xf numFmtId="0" fontId="15" fillId="37" borderId="16" xfId="0" applyFont="1" applyFill="1" applyBorder="1" applyAlignment="1" applyProtection="1">
      <alignment wrapText="1"/>
      <protection/>
    </xf>
    <xf numFmtId="0" fontId="0" fillId="2" borderId="0" xfId="0" applyFont="1" applyAlignment="1">
      <alignment wrapText="1"/>
    </xf>
    <xf numFmtId="172" fontId="10" fillId="35" borderId="16" xfId="0" applyNumberFormat="1" applyFont="1" applyFill="1" applyBorder="1" applyAlignment="1" applyProtection="1">
      <alignment wrapText="1"/>
      <protection locked="0"/>
    </xf>
    <xf numFmtId="49" fontId="10" fillId="4" borderId="16" xfId="0" applyNumberFormat="1" applyFont="1" applyFill="1" applyBorder="1" applyAlignment="1" applyProtection="1">
      <alignment wrapText="1"/>
      <protection locked="0"/>
    </xf>
    <xf numFmtId="49" fontId="10" fillId="36" borderId="16" xfId="0" applyNumberFormat="1" applyFont="1" applyFill="1" applyBorder="1" applyAlignment="1" applyProtection="1">
      <alignment wrapText="1"/>
      <protection locked="0"/>
    </xf>
    <xf numFmtId="0" fontId="15" fillId="37" borderId="16" xfId="0" applyFont="1" applyFill="1" applyBorder="1" applyAlignment="1" applyProtection="1" quotePrefix="1">
      <alignment horizontal="center" wrapText="1"/>
      <protection/>
    </xf>
    <xf numFmtId="49" fontId="10" fillId="4" borderId="16" xfId="53" applyNumberFormat="1" applyFont="1" applyFill="1" applyBorder="1" applyAlignment="1" applyProtection="1">
      <alignment wrapText="1"/>
      <protection locked="0"/>
    </xf>
    <xf numFmtId="0" fontId="15" fillId="37" borderId="18" xfId="0" applyFont="1" applyFill="1" applyBorder="1" applyAlignment="1" quotePrefix="1">
      <alignment horizontal="left"/>
    </xf>
    <xf numFmtId="0" fontId="15" fillId="37" borderId="18" xfId="0" applyFont="1" applyFill="1" applyBorder="1" applyAlignment="1" quotePrefix="1">
      <alignment horizontal="left" wrapText="1"/>
    </xf>
    <xf numFmtId="0" fontId="15" fillId="37" borderId="16" xfId="0" applyFont="1" applyFill="1" applyBorder="1" applyAlignment="1" quotePrefix="1">
      <alignment horizontal="left"/>
    </xf>
    <xf numFmtId="0" fontId="10" fillId="5" borderId="16" xfId="0" applyFont="1" applyFill="1" applyBorder="1" applyAlignment="1" applyProtection="1" quotePrefix="1">
      <alignment horizontal="left" wrapText="1"/>
      <protection locked="0"/>
    </xf>
    <xf numFmtId="0" fontId="10" fillId="5" borderId="16" xfId="0" applyFont="1" applyFill="1" applyBorder="1" applyAlignment="1" applyProtection="1">
      <alignment/>
      <protection locked="0"/>
    </xf>
    <xf numFmtId="0" fontId="10" fillId="35" borderId="16" xfId="0" applyNumberFormat="1" applyFont="1" applyFill="1" applyBorder="1" applyAlignment="1" applyProtection="1">
      <alignment/>
      <protection locked="0"/>
    </xf>
    <xf numFmtId="2" fontId="16" fillId="0" borderId="18" xfId="0" applyNumberFormat="1" applyFont="1" applyFill="1" applyBorder="1" applyAlignment="1">
      <alignment/>
    </xf>
    <xf numFmtId="2" fontId="16" fillId="33" borderId="18" xfId="0" applyNumberFormat="1" applyFont="1" applyFill="1" applyBorder="1" applyAlignment="1">
      <alignment wrapText="1"/>
    </xf>
    <xf numFmtId="49" fontId="10" fillId="5" borderId="16" xfId="0" applyNumberFormat="1" applyFont="1" applyFill="1" applyBorder="1" applyAlignment="1" applyProtection="1">
      <alignment wrapText="1"/>
      <protection locked="0"/>
    </xf>
    <xf numFmtId="0" fontId="10" fillId="33" borderId="0" xfId="61" applyFont="1" applyFill="1" applyBorder="1" applyAlignment="1" applyProtection="1">
      <alignment/>
      <protection/>
    </xf>
    <xf numFmtId="0" fontId="10" fillId="0" borderId="16" xfId="0" applyFont="1" applyFill="1" applyBorder="1" applyAlignment="1" applyProtection="1">
      <alignment/>
      <protection/>
    </xf>
    <xf numFmtId="2" fontId="10" fillId="35" borderId="16" xfId="0" applyNumberFormat="1" applyFont="1" applyFill="1" applyBorder="1" applyAlignment="1" applyProtection="1">
      <alignment wrapText="1"/>
      <protection/>
    </xf>
    <xf numFmtId="2" fontId="10" fillId="35" borderId="16" xfId="0" applyNumberFormat="1" applyFont="1" applyFill="1" applyBorder="1" applyAlignment="1" applyProtection="1">
      <alignment/>
      <protection locked="0"/>
    </xf>
    <xf numFmtId="1" fontId="10" fillId="35" borderId="16" xfId="0" applyNumberFormat="1" applyFont="1" applyFill="1" applyBorder="1" applyAlignment="1" applyProtection="1">
      <alignment wrapText="1"/>
      <protection locked="0"/>
    </xf>
    <xf numFmtId="2" fontId="10" fillId="35" borderId="16" xfId="0" applyNumberFormat="1" applyFont="1" applyFill="1" applyBorder="1" applyAlignment="1" applyProtection="1">
      <alignment/>
      <protection/>
    </xf>
    <xf numFmtId="0" fontId="10" fillId="0" borderId="16" xfId="57" applyFont="1" applyFill="1" applyBorder="1" applyAlignment="1">
      <alignment wrapText="1"/>
      <protection/>
    </xf>
    <xf numFmtId="0" fontId="10" fillId="0" borderId="18" xfId="0" applyFont="1" applyFill="1" applyBorder="1" applyAlignment="1" applyProtection="1">
      <alignment wrapText="1"/>
      <protection/>
    </xf>
    <xf numFmtId="0" fontId="0" fillId="2" borderId="0" xfId="0" applyFont="1" applyAlignment="1">
      <alignment/>
    </xf>
    <xf numFmtId="2" fontId="16" fillId="33" borderId="19" xfId="0" applyNumberFormat="1" applyFont="1" applyFill="1" applyBorder="1" applyAlignment="1" applyProtection="1">
      <alignment wrapText="1"/>
      <protection/>
    </xf>
    <xf numFmtId="0" fontId="19" fillId="2" borderId="0" xfId="0" applyFont="1" applyBorder="1" applyAlignment="1">
      <alignment/>
    </xf>
    <xf numFmtId="0" fontId="15" fillId="37" borderId="16" xfId="0" applyFont="1" applyFill="1" applyBorder="1" applyAlignment="1">
      <alignment horizontal="left" wrapText="1"/>
    </xf>
    <xf numFmtId="0" fontId="8" fillId="0" borderId="16" xfId="57" applyFont="1" applyFill="1" applyBorder="1" applyAlignment="1">
      <alignment wrapText="1"/>
      <protection/>
    </xf>
    <xf numFmtId="0" fontId="19" fillId="2" borderId="0" xfId="0" applyFont="1" applyFill="1" applyAlignment="1">
      <alignment/>
    </xf>
    <xf numFmtId="2" fontId="10" fillId="5" borderId="16" xfId="0" applyNumberFormat="1" applyFont="1" applyFill="1" applyBorder="1" applyAlignment="1" applyProtection="1">
      <alignment horizontal="right" wrapText="1"/>
      <protection locked="0"/>
    </xf>
    <xf numFmtId="0" fontId="0" fillId="2" borderId="0" xfId="0" applyFont="1" applyFill="1" applyAlignment="1">
      <alignment/>
    </xf>
    <xf numFmtId="49" fontId="10" fillId="4" borderId="15" xfId="0" applyNumberFormat="1" applyFont="1" applyFill="1" applyBorder="1" applyAlignment="1" applyProtection="1">
      <alignment wrapText="1"/>
      <protection locked="0"/>
    </xf>
    <xf numFmtId="49" fontId="10" fillId="5" borderId="16" xfId="0" applyNumberFormat="1" applyFont="1" applyFill="1" applyBorder="1" applyAlignment="1" applyProtection="1">
      <alignment horizontal="left" wrapText="1"/>
      <protection locked="0"/>
    </xf>
    <xf numFmtId="0" fontId="24" fillId="2" borderId="0" xfId="0" applyFont="1" applyBorder="1" applyAlignment="1">
      <alignment wrapText="1"/>
    </xf>
    <xf numFmtId="0" fontId="24" fillId="2" borderId="0" xfId="0" applyFont="1" applyAlignment="1">
      <alignment wrapText="1"/>
    </xf>
    <xf numFmtId="49" fontId="24" fillId="2" borderId="0" xfId="0" applyNumberFormat="1" applyFont="1" applyFill="1" applyAlignment="1">
      <alignment/>
    </xf>
    <xf numFmtId="0" fontId="24" fillId="2" borderId="0" xfId="0" applyFont="1" applyFill="1" applyAlignment="1">
      <alignment/>
    </xf>
    <xf numFmtId="0" fontId="24" fillId="2" borderId="0" xfId="0" applyFont="1" applyAlignment="1">
      <alignment/>
    </xf>
    <xf numFmtId="0" fontId="24" fillId="2" borderId="16" xfId="0" applyFont="1" applyFill="1" applyBorder="1" applyAlignment="1">
      <alignment/>
    </xf>
    <xf numFmtId="49" fontId="24" fillId="2" borderId="0" xfId="0" applyNumberFormat="1" applyFont="1" applyFill="1" applyAlignment="1">
      <alignment horizontal="left"/>
    </xf>
    <xf numFmtId="0" fontId="24" fillId="2" borderId="0" xfId="0" applyFont="1" applyFill="1" applyAlignment="1">
      <alignment horizontal="right"/>
    </xf>
    <xf numFmtId="0" fontId="25" fillId="2" borderId="0" xfId="0" applyFont="1" applyAlignment="1">
      <alignment wrapText="1"/>
    </xf>
    <xf numFmtId="49" fontId="15" fillId="37" borderId="16" xfId="0" applyNumberFormat="1" applyFont="1" applyFill="1" applyBorder="1" applyAlignment="1" applyProtection="1" quotePrefix="1">
      <alignment horizontal="center" wrapText="1"/>
      <protection/>
    </xf>
    <xf numFmtId="0" fontId="15" fillId="37" borderId="15" xfId="0" applyFont="1" applyFill="1" applyBorder="1" applyAlignment="1" applyProtection="1">
      <alignment wrapText="1"/>
      <protection/>
    </xf>
    <xf numFmtId="0" fontId="15" fillId="37" borderId="19" xfId="0" applyFont="1" applyFill="1" applyBorder="1" applyAlignment="1" applyProtection="1">
      <alignment wrapText="1"/>
      <protection/>
    </xf>
    <xf numFmtId="0" fontId="26" fillId="37" borderId="16" xfId="0" applyFont="1" applyFill="1" applyBorder="1" applyAlignment="1">
      <alignment horizontal="center"/>
    </xf>
    <xf numFmtId="0" fontId="0" fillId="33" borderId="16" xfId="0" applyFill="1" applyBorder="1" applyAlignment="1">
      <alignment horizontal="center" wrapText="1"/>
    </xf>
    <xf numFmtId="0" fontId="0" fillId="33" borderId="16" xfId="0" applyFill="1" applyBorder="1" applyAlignment="1">
      <alignment wrapText="1"/>
    </xf>
    <xf numFmtId="49" fontId="10" fillId="4" borderId="16" xfId="0" applyNumberFormat="1" applyFont="1" applyFill="1" applyBorder="1" applyAlignment="1" applyProtection="1">
      <alignment/>
      <protection locked="0"/>
    </xf>
    <xf numFmtId="49" fontId="10" fillId="38" borderId="16" xfId="0" applyNumberFormat="1" applyFont="1" applyFill="1" applyBorder="1" applyAlignment="1" applyProtection="1">
      <alignment wrapText="1"/>
      <protection/>
    </xf>
    <xf numFmtId="0" fontId="0" fillId="39" borderId="16" xfId="0" applyNumberFormat="1" applyFill="1" applyBorder="1" applyAlignment="1" applyProtection="1">
      <alignment wrapText="1"/>
      <protection/>
    </xf>
    <xf numFmtId="49" fontId="10" fillId="40" borderId="16" xfId="0" applyNumberFormat="1" applyFont="1" applyFill="1" applyBorder="1" applyAlignment="1" applyProtection="1">
      <alignment wrapText="1"/>
      <protection/>
    </xf>
    <xf numFmtId="0" fontId="63" fillId="2" borderId="0" xfId="0" applyFont="1" applyAlignment="1">
      <alignment wrapText="1"/>
    </xf>
    <xf numFmtId="0" fontId="28" fillId="33" borderId="16" xfId="0" applyFont="1" applyFill="1" applyBorder="1" applyAlignment="1">
      <alignment horizontal="center" wrapText="1"/>
    </xf>
    <xf numFmtId="0" fontId="28" fillId="33" borderId="16" xfId="0" applyFont="1" applyFill="1" applyBorder="1" applyAlignment="1">
      <alignment wrapText="1"/>
    </xf>
    <xf numFmtId="49" fontId="10" fillId="35" borderId="16" xfId="0" applyNumberFormat="1" applyFont="1" applyFill="1" applyBorder="1" applyAlignment="1" applyProtection="1">
      <alignment horizontal="right" wrapText="1"/>
      <protection/>
    </xf>
    <xf numFmtId="49" fontId="10" fillId="4" borderId="19" xfId="0" applyNumberFormat="1" applyFont="1" applyFill="1" applyBorder="1" applyAlignment="1" applyProtection="1">
      <alignment wrapText="1"/>
      <protection/>
    </xf>
    <xf numFmtId="172" fontId="10" fillId="35" borderId="16" xfId="0" applyNumberFormat="1" applyFont="1" applyFill="1" applyBorder="1" applyAlignment="1" applyProtection="1">
      <alignment wrapText="1"/>
      <protection/>
    </xf>
    <xf numFmtId="0" fontId="27" fillId="37" borderId="16" xfId="0" applyFont="1" applyFill="1" applyBorder="1" applyAlignment="1">
      <alignment horizontal="center"/>
    </xf>
    <xf numFmtId="0" fontId="1" fillId="2" borderId="16" xfId="0" applyFont="1" applyBorder="1" applyAlignment="1">
      <alignment horizontal="center"/>
    </xf>
    <xf numFmtId="0" fontId="7" fillId="41" borderId="20" xfId="0" applyFont="1" applyFill="1" applyBorder="1" applyAlignment="1" applyProtection="1" quotePrefix="1">
      <alignment horizontal="center" vertical="center"/>
      <protection/>
    </xf>
    <xf numFmtId="0" fontId="7" fillId="41" borderId="21" xfId="0" applyFont="1" applyFill="1" applyBorder="1" applyAlignment="1" applyProtection="1">
      <alignment horizontal="center" vertical="center"/>
      <protection/>
    </xf>
    <xf numFmtId="0" fontId="7" fillId="41" borderId="22" xfId="0" applyFont="1" applyFill="1" applyBorder="1" applyAlignment="1" applyProtection="1">
      <alignment horizontal="center" vertical="center"/>
      <protection/>
    </xf>
    <xf numFmtId="0" fontId="10" fillId="33" borderId="0" xfId="0" applyFont="1" applyFill="1" applyBorder="1" applyAlignment="1" applyProtection="1">
      <alignment horizontal="left" vertical="center" wrapText="1"/>
      <protection/>
    </xf>
    <xf numFmtId="0" fontId="8" fillId="0" borderId="15" xfId="0" applyFont="1" applyFill="1" applyBorder="1" applyAlignment="1">
      <alignment horizontal="left"/>
    </xf>
    <xf numFmtId="0" fontId="8" fillId="0" borderId="23" xfId="0" applyFont="1" applyFill="1" applyBorder="1" applyAlignment="1">
      <alignment horizontal="left"/>
    </xf>
    <xf numFmtId="0" fontId="8" fillId="0" borderId="19" xfId="0" applyFont="1" applyFill="1" applyBorder="1" applyAlignment="1">
      <alignment horizontal="left"/>
    </xf>
    <xf numFmtId="0" fontId="20" fillId="41" borderId="15" xfId="0" applyFont="1" applyFill="1" applyBorder="1" applyAlignment="1">
      <alignment horizontal="center" vertical="center" wrapText="1"/>
    </xf>
    <xf numFmtId="0" fontId="20" fillId="41" borderId="19" xfId="0" applyFont="1" applyFill="1" applyBorder="1" applyAlignment="1">
      <alignment horizontal="center" vertical="center" wrapText="1"/>
    </xf>
    <xf numFmtId="0" fontId="15" fillId="37" borderId="15" xfId="0" applyFont="1" applyFill="1" applyBorder="1" applyAlignment="1">
      <alignment horizontal="left" wrapText="1"/>
    </xf>
    <xf numFmtId="0" fontId="15" fillId="37" borderId="19" xfId="0" applyFont="1" applyFill="1" applyBorder="1" applyAlignment="1">
      <alignment horizontal="left" wrapText="1"/>
    </xf>
    <xf numFmtId="0" fontId="8" fillId="33" borderId="15" xfId="0" applyFont="1" applyFill="1" applyBorder="1" applyAlignment="1">
      <alignment horizontal="left" wrapText="1"/>
    </xf>
    <xf numFmtId="0" fontId="8" fillId="33" borderId="19" xfId="0" applyFont="1" applyFill="1" applyBorder="1" applyAlignment="1">
      <alignment horizontal="left" wrapText="1"/>
    </xf>
    <xf numFmtId="0" fontId="8" fillId="0" borderId="23" xfId="0" applyFont="1" applyFill="1" applyBorder="1" applyAlignment="1">
      <alignment horizontal="left" wrapText="1"/>
    </xf>
    <xf numFmtId="0" fontId="8" fillId="0" borderId="19" xfId="0" applyFont="1" applyFill="1" applyBorder="1" applyAlignment="1">
      <alignment horizontal="left" wrapText="1"/>
    </xf>
    <xf numFmtId="0" fontId="15" fillId="37" borderId="24" xfId="0" applyFont="1" applyFill="1" applyBorder="1" applyAlignment="1">
      <alignment horizontal="left" wrapText="1"/>
    </xf>
    <xf numFmtId="0" fontId="15" fillId="37" borderId="25" xfId="0" applyFont="1" applyFill="1" applyBorder="1" applyAlignment="1">
      <alignment horizontal="left" wrapText="1"/>
    </xf>
    <xf numFmtId="0" fontId="8" fillId="42" borderId="15" xfId="0" applyFont="1" applyFill="1" applyBorder="1" applyAlignment="1" applyProtection="1">
      <alignment horizontal="center" wrapText="1"/>
      <protection/>
    </xf>
    <xf numFmtId="0" fontId="8" fillId="42" borderId="23" xfId="0" applyFont="1" applyFill="1" applyBorder="1" applyAlignment="1" applyProtection="1">
      <alignment horizontal="center" wrapText="1"/>
      <protection/>
    </xf>
    <xf numFmtId="0" fontId="15" fillId="37" borderId="15" xfId="0" applyFont="1" applyFill="1" applyBorder="1" applyAlignment="1" applyProtection="1">
      <alignment horizontal="left" wrapText="1"/>
      <protection/>
    </xf>
    <xf numFmtId="0" fontId="15" fillId="37" borderId="23" xfId="0" applyFont="1" applyFill="1" applyBorder="1" applyAlignment="1" applyProtection="1">
      <alignment horizontal="left" wrapText="1"/>
      <protection/>
    </xf>
    <xf numFmtId="0" fontId="15" fillId="37" borderId="19" xfId="0" applyFont="1" applyFill="1" applyBorder="1" applyAlignment="1" applyProtection="1">
      <alignment horizontal="left" wrapText="1"/>
      <protection/>
    </xf>
    <xf numFmtId="0" fontId="15" fillId="37" borderId="15" xfId="0" applyFont="1" applyFill="1" applyBorder="1" applyAlignment="1" applyProtection="1">
      <alignment horizontal="center" wrapText="1"/>
      <protection/>
    </xf>
    <xf numFmtId="0" fontId="15" fillId="37" borderId="23" xfId="0" applyFont="1" applyFill="1" applyBorder="1" applyAlignment="1" applyProtection="1">
      <alignment horizontal="center" wrapText="1"/>
      <protection/>
    </xf>
    <xf numFmtId="0" fontId="15" fillId="37" borderId="19" xfId="0" applyFont="1" applyFill="1" applyBorder="1" applyAlignment="1" applyProtection="1">
      <alignment horizontal="center" wrapText="1"/>
      <protection/>
    </xf>
    <xf numFmtId="0" fontId="8" fillId="42" borderId="15" xfId="0" applyFont="1" applyFill="1" applyBorder="1" applyAlignment="1" applyProtection="1">
      <alignment horizontal="left" wrapText="1"/>
      <protection/>
    </xf>
    <xf numFmtId="0" fontId="8" fillId="42" borderId="23" xfId="0" applyFont="1" applyFill="1" applyBorder="1" applyAlignment="1" applyProtection="1">
      <alignment horizontal="left" wrapText="1"/>
      <protection/>
    </xf>
    <xf numFmtId="0" fontId="8" fillId="42" borderId="19" xfId="0" applyFont="1" applyFill="1" applyBorder="1" applyAlignment="1" applyProtection="1">
      <alignment horizontal="left" wrapText="1"/>
      <protection/>
    </xf>
    <xf numFmtId="173" fontId="15" fillId="37" borderId="16" xfId="0" applyNumberFormat="1" applyFont="1" applyFill="1" applyBorder="1" applyAlignment="1">
      <alignment horizontal="left" wrapText="1"/>
    </xf>
    <xf numFmtId="173" fontId="15" fillId="37" borderId="16" xfId="0" applyNumberFormat="1" applyFont="1" applyFill="1" applyBorder="1" applyAlignment="1" quotePrefix="1">
      <alignment horizontal="left" wrapText="1"/>
    </xf>
    <xf numFmtId="0" fontId="15" fillId="37" borderId="15" xfId="0" applyFont="1" applyFill="1" applyBorder="1" applyAlignment="1">
      <alignment wrapText="1"/>
    </xf>
    <xf numFmtId="0" fontId="17" fillId="37" borderId="23" xfId="0" applyFont="1" applyFill="1" applyBorder="1" applyAlignment="1">
      <alignment wrapText="1"/>
    </xf>
    <xf numFmtId="0" fontId="17" fillId="37" borderId="19" xfId="0" applyFont="1" applyFill="1" applyBorder="1" applyAlignment="1">
      <alignment wrapText="1"/>
    </xf>
    <xf numFmtId="0" fontId="8" fillId="0" borderId="15" xfId="0" applyFont="1" applyFill="1" applyBorder="1" applyAlignment="1">
      <alignment horizontal="left" wrapText="1"/>
    </xf>
    <xf numFmtId="0" fontId="8" fillId="0" borderId="15" xfId="0" applyFont="1" applyFill="1" applyBorder="1" applyAlignment="1" applyProtection="1" quotePrefix="1">
      <alignment horizontal="left" wrapText="1"/>
      <protection/>
    </xf>
    <xf numFmtId="0" fontId="8" fillId="0" borderId="23" xfId="0" applyFont="1" applyFill="1" applyBorder="1" applyAlignment="1" applyProtection="1">
      <alignment horizontal="left" wrapText="1"/>
      <protection/>
    </xf>
    <xf numFmtId="0" fontId="8" fillId="0" borderId="19" xfId="0" applyFont="1" applyFill="1" applyBorder="1" applyAlignment="1" applyProtection="1">
      <alignment horizontal="left" wrapText="1"/>
      <protection/>
    </xf>
    <xf numFmtId="0" fontId="15" fillId="37" borderId="23" xfId="0" applyFont="1" applyFill="1" applyBorder="1" applyAlignment="1">
      <alignment horizontal="left" wrapText="1"/>
    </xf>
    <xf numFmtId="0" fontId="15" fillId="37" borderId="15" xfId="0" applyFont="1" applyFill="1" applyBorder="1" applyAlignment="1" quotePrefix="1">
      <alignment horizontal="left" wrapText="1"/>
    </xf>
    <xf numFmtId="0" fontId="15" fillId="37" borderId="16" xfId="0" applyFont="1" applyFill="1" applyBorder="1" applyAlignment="1" applyProtection="1">
      <alignment horizontal="left"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_hpvat1" xfId="61"/>
    <cellStyle name="Note" xfId="62"/>
    <cellStyle name="Output" xfId="63"/>
    <cellStyle name="Percent" xfId="64"/>
    <cellStyle name="Title" xfId="65"/>
    <cellStyle name="Total" xfId="66"/>
    <cellStyle name="Warning Text" xfId="67"/>
  </cellStyles>
  <dxfs count="7">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7.png" /><Relationship Id="rId3" Type="http://schemas.openxmlformats.org/officeDocument/2006/relationships/image" Target="../media/image8.png" /><Relationship Id="rId4" Type="http://schemas.openxmlformats.org/officeDocument/2006/relationships/image" Target="../media/image9.png" /><Relationship Id="rId5" Type="http://schemas.openxmlformats.org/officeDocument/2006/relationships/image" Target="../media/image10.png" /><Relationship Id="rId6" Type="http://schemas.openxmlformats.org/officeDocument/2006/relationships/image" Target="../media/image11.png" /><Relationship Id="rId7" Type="http://schemas.openxmlformats.org/officeDocument/2006/relationships/image" Target="../media/image1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7.png" /><Relationship Id="rId3" Type="http://schemas.openxmlformats.org/officeDocument/2006/relationships/image" Target="../media/image9.png" /><Relationship Id="rId4" Type="http://schemas.openxmlformats.org/officeDocument/2006/relationships/image" Target="../media/image11.png" /><Relationship Id="rId5" Type="http://schemas.openxmlformats.org/officeDocument/2006/relationships/image" Target="../media/image12.png" /><Relationship Id="rId6"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7.png" /><Relationship Id="rId3" Type="http://schemas.openxmlformats.org/officeDocument/2006/relationships/image" Target="../media/image11.png" /><Relationship Id="rId4" Type="http://schemas.openxmlformats.org/officeDocument/2006/relationships/image" Target="../media/image12.png" /><Relationship Id="rId5"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7.png" /><Relationship Id="rId3" Type="http://schemas.openxmlformats.org/officeDocument/2006/relationships/image" Target="../media/image11.png" /><Relationship Id="rId4" Type="http://schemas.openxmlformats.org/officeDocument/2006/relationships/image" Target="../media/image12.png" /><Relationship Id="rId5" Type="http://schemas.openxmlformats.org/officeDocument/2006/relationships/image" Target="../media/image6.emf" /></Relationships>
</file>

<file path=xl/drawings/_rels/drawing5.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7.png" /><Relationship Id="rId3" Type="http://schemas.openxmlformats.org/officeDocument/2006/relationships/image" Target="../media/image12.png" /><Relationship Id="rId4" Type="http://schemas.openxmlformats.org/officeDocument/2006/relationships/image" Target="../media/image11.png" /><Relationship Id="rId5"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7.png" /><Relationship Id="rId3" Type="http://schemas.openxmlformats.org/officeDocument/2006/relationships/image" Target="../media/image11.png" /><Relationship Id="rId4" Type="http://schemas.openxmlformats.org/officeDocument/2006/relationships/image" Target="../media/image12.png" /><Relationship Id="rId5"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11.png" /><Relationship Id="rId3" Type="http://schemas.openxmlformats.org/officeDocument/2006/relationships/image" Target="../media/image12.png" /><Relationship Id="rId4"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19</xdr:row>
      <xdr:rowOff>38100</xdr:rowOff>
    </xdr:from>
    <xdr:to>
      <xdr:col>1</xdr:col>
      <xdr:colOff>1066800</xdr:colOff>
      <xdr:row>20</xdr:row>
      <xdr:rowOff>133350</xdr:rowOff>
    </xdr:to>
    <xdr:pic>
      <xdr:nvPicPr>
        <xdr:cNvPr id="1" name="Picture 45"/>
        <xdr:cNvPicPr preferRelativeResize="1">
          <a:picLocks noChangeAspect="1"/>
        </xdr:cNvPicPr>
      </xdr:nvPicPr>
      <xdr:blipFill>
        <a:blip r:embed="rId1"/>
        <a:stretch>
          <a:fillRect/>
        </a:stretch>
      </xdr:blipFill>
      <xdr:spPr>
        <a:xfrm>
          <a:off x="790575" y="3248025"/>
          <a:ext cx="1028700" cy="257175"/>
        </a:xfrm>
        <a:prstGeom prst="rect">
          <a:avLst/>
        </a:prstGeom>
        <a:noFill/>
        <a:ln w="19050" cmpd="sng">
          <a:solidFill>
            <a:srgbClr val="333333"/>
          </a:solidFill>
          <a:headEnd type="none"/>
          <a:tailEnd type="none"/>
        </a:ln>
      </xdr:spPr>
    </xdr:pic>
    <xdr:clientData/>
  </xdr:twoCellAnchor>
  <xdr:twoCellAnchor editAs="oneCell">
    <xdr:from>
      <xdr:col>1</xdr:col>
      <xdr:colOff>47625</xdr:colOff>
      <xdr:row>21</xdr:row>
      <xdr:rowOff>38100</xdr:rowOff>
    </xdr:from>
    <xdr:to>
      <xdr:col>1</xdr:col>
      <xdr:colOff>1066800</xdr:colOff>
      <xdr:row>22</xdr:row>
      <xdr:rowOff>142875</xdr:rowOff>
    </xdr:to>
    <xdr:pic>
      <xdr:nvPicPr>
        <xdr:cNvPr id="2" name="Picture 47"/>
        <xdr:cNvPicPr preferRelativeResize="1">
          <a:picLocks noChangeAspect="1"/>
        </xdr:cNvPicPr>
      </xdr:nvPicPr>
      <xdr:blipFill>
        <a:blip r:embed="rId2"/>
        <a:stretch>
          <a:fillRect/>
        </a:stretch>
      </xdr:blipFill>
      <xdr:spPr>
        <a:xfrm>
          <a:off x="800100" y="3571875"/>
          <a:ext cx="1019175" cy="266700"/>
        </a:xfrm>
        <a:prstGeom prst="rect">
          <a:avLst/>
        </a:prstGeom>
        <a:noFill/>
        <a:ln w="19050" cmpd="sng">
          <a:solidFill>
            <a:srgbClr val="333333"/>
          </a:solidFill>
          <a:headEnd type="none"/>
          <a:tailEnd type="none"/>
        </a:ln>
      </xdr:spPr>
    </xdr:pic>
    <xdr:clientData/>
  </xdr:twoCellAnchor>
  <xdr:twoCellAnchor editAs="oneCell">
    <xdr:from>
      <xdr:col>1</xdr:col>
      <xdr:colOff>47625</xdr:colOff>
      <xdr:row>23</xdr:row>
      <xdr:rowOff>38100</xdr:rowOff>
    </xdr:from>
    <xdr:to>
      <xdr:col>1</xdr:col>
      <xdr:colOff>1066800</xdr:colOff>
      <xdr:row>24</xdr:row>
      <xdr:rowOff>142875</xdr:rowOff>
    </xdr:to>
    <xdr:pic>
      <xdr:nvPicPr>
        <xdr:cNvPr id="3" name="Picture 3"/>
        <xdr:cNvPicPr preferRelativeResize="1">
          <a:picLocks noChangeAspect="1"/>
        </xdr:cNvPicPr>
      </xdr:nvPicPr>
      <xdr:blipFill>
        <a:blip r:embed="rId3"/>
        <a:stretch>
          <a:fillRect/>
        </a:stretch>
      </xdr:blipFill>
      <xdr:spPr>
        <a:xfrm>
          <a:off x="800100" y="3895725"/>
          <a:ext cx="1019175" cy="266700"/>
        </a:xfrm>
        <a:prstGeom prst="rect">
          <a:avLst/>
        </a:prstGeom>
        <a:noFill/>
        <a:ln w="19050" cmpd="sng">
          <a:solidFill>
            <a:srgbClr val="000000"/>
          </a:solidFill>
          <a:headEnd type="none"/>
          <a:tailEnd type="none"/>
        </a:ln>
      </xdr:spPr>
    </xdr:pic>
    <xdr:clientData/>
  </xdr:twoCellAnchor>
  <xdr:twoCellAnchor editAs="oneCell">
    <xdr:from>
      <xdr:col>1</xdr:col>
      <xdr:colOff>47625</xdr:colOff>
      <xdr:row>27</xdr:row>
      <xdr:rowOff>28575</xdr:rowOff>
    </xdr:from>
    <xdr:to>
      <xdr:col>1</xdr:col>
      <xdr:colOff>1066800</xdr:colOff>
      <xdr:row>28</xdr:row>
      <xdr:rowOff>114300</xdr:rowOff>
    </xdr:to>
    <xdr:pic>
      <xdr:nvPicPr>
        <xdr:cNvPr id="4" name="Picture 51"/>
        <xdr:cNvPicPr preferRelativeResize="1">
          <a:picLocks noChangeAspect="0"/>
        </xdr:cNvPicPr>
      </xdr:nvPicPr>
      <xdr:blipFill>
        <a:blip r:embed="rId4"/>
        <a:stretch>
          <a:fillRect/>
        </a:stretch>
      </xdr:blipFill>
      <xdr:spPr>
        <a:xfrm>
          <a:off x="800100" y="4533900"/>
          <a:ext cx="1019175" cy="247650"/>
        </a:xfrm>
        <a:prstGeom prst="rect">
          <a:avLst/>
        </a:prstGeom>
        <a:noFill/>
        <a:ln w="19050" cmpd="sng">
          <a:solidFill>
            <a:srgbClr val="333333"/>
          </a:solidFill>
          <a:headEnd type="none"/>
          <a:tailEnd type="none"/>
        </a:ln>
      </xdr:spPr>
    </xdr:pic>
    <xdr:clientData/>
  </xdr:twoCellAnchor>
  <xdr:twoCellAnchor editAs="oneCell">
    <xdr:from>
      <xdr:col>1</xdr:col>
      <xdr:colOff>38100</xdr:colOff>
      <xdr:row>25</xdr:row>
      <xdr:rowOff>47625</xdr:rowOff>
    </xdr:from>
    <xdr:to>
      <xdr:col>1</xdr:col>
      <xdr:colOff>1066800</xdr:colOff>
      <xdr:row>26</xdr:row>
      <xdr:rowOff>123825</xdr:rowOff>
    </xdr:to>
    <xdr:pic>
      <xdr:nvPicPr>
        <xdr:cNvPr id="5" name="Picture 28"/>
        <xdr:cNvPicPr preferRelativeResize="1">
          <a:picLocks noChangeAspect="1"/>
        </xdr:cNvPicPr>
      </xdr:nvPicPr>
      <xdr:blipFill>
        <a:blip r:embed="rId5"/>
        <a:stretch>
          <a:fillRect/>
        </a:stretch>
      </xdr:blipFill>
      <xdr:spPr>
        <a:xfrm>
          <a:off x="790575" y="4229100"/>
          <a:ext cx="1028700" cy="238125"/>
        </a:xfrm>
        <a:prstGeom prst="rect">
          <a:avLst/>
        </a:prstGeom>
        <a:noFill/>
        <a:ln w="19050" cmpd="sng">
          <a:solidFill>
            <a:srgbClr val="333333"/>
          </a:solidFill>
          <a:headEnd type="none"/>
          <a:tailEnd type="none"/>
        </a:ln>
      </xdr:spPr>
    </xdr:pic>
    <xdr:clientData/>
  </xdr:twoCellAnchor>
  <xdr:twoCellAnchor editAs="oneCell">
    <xdr:from>
      <xdr:col>1</xdr:col>
      <xdr:colOff>476250</xdr:colOff>
      <xdr:row>29</xdr:row>
      <xdr:rowOff>28575</xdr:rowOff>
    </xdr:from>
    <xdr:to>
      <xdr:col>1</xdr:col>
      <xdr:colOff>666750</xdr:colOff>
      <xdr:row>30</xdr:row>
      <xdr:rowOff>38100</xdr:rowOff>
    </xdr:to>
    <xdr:pic>
      <xdr:nvPicPr>
        <xdr:cNvPr id="6" name="Picture 6"/>
        <xdr:cNvPicPr preferRelativeResize="1">
          <a:picLocks noChangeAspect="1"/>
        </xdr:cNvPicPr>
      </xdr:nvPicPr>
      <xdr:blipFill>
        <a:blip r:embed="rId6"/>
        <a:stretch>
          <a:fillRect/>
        </a:stretch>
      </xdr:blipFill>
      <xdr:spPr>
        <a:xfrm>
          <a:off x="1228725" y="4857750"/>
          <a:ext cx="190500" cy="171450"/>
        </a:xfrm>
        <a:prstGeom prst="rect">
          <a:avLst/>
        </a:prstGeom>
        <a:noFill/>
        <a:ln w="19050" cmpd="sng">
          <a:solidFill>
            <a:srgbClr val="000000"/>
          </a:solidFill>
          <a:headEnd type="none"/>
          <a:tailEnd type="none"/>
        </a:ln>
      </xdr:spPr>
    </xdr:pic>
    <xdr:clientData/>
  </xdr:twoCellAnchor>
  <xdr:twoCellAnchor editAs="oneCell">
    <xdr:from>
      <xdr:col>1</xdr:col>
      <xdr:colOff>476250</xdr:colOff>
      <xdr:row>31</xdr:row>
      <xdr:rowOff>9525</xdr:rowOff>
    </xdr:from>
    <xdr:to>
      <xdr:col>1</xdr:col>
      <xdr:colOff>666750</xdr:colOff>
      <xdr:row>32</xdr:row>
      <xdr:rowOff>19050</xdr:rowOff>
    </xdr:to>
    <xdr:pic>
      <xdr:nvPicPr>
        <xdr:cNvPr id="7" name="Picture 7"/>
        <xdr:cNvPicPr preferRelativeResize="1">
          <a:picLocks noChangeAspect="1"/>
        </xdr:cNvPicPr>
      </xdr:nvPicPr>
      <xdr:blipFill>
        <a:blip r:embed="rId7"/>
        <a:stretch>
          <a:fillRect/>
        </a:stretch>
      </xdr:blipFill>
      <xdr:spPr>
        <a:xfrm>
          <a:off x="1228725" y="5162550"/>
          <a:ext cx="190500" cy="171450"/>
        </a:xfrm>
        <a:prstGeom prst="rect">
          <a:avLst/>
        </a:prstGeom>
        <a:noFill/>
        <a:ln w="1905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0</xdr:row>
      <xdr:rowOff>76200</xdr:rowOff>
    </xdr:from>
    <xdr:to>
      <xdr:col>2</xdr:col>
      <xdr:colOff>1143000</xdr:colOff>
      <xdr:row>0</xdr:row>
      <xdr:rowOff>333375</xdr:rowOff>
    </xdr:to>
    <xdr:pic macro="[0]!test">
      <xdr:nvPicPr>
        <xdr:cNvPr id="1" name="Picture 45"/>
        <xdr:cNvPicPr preferRelativeResize="1">
          <a:picLocks noChangeAspect="1"/>
        </xdr:cNvPicPr>
      </xdr:nvPicPr>
      <xdr:blipFill>
        <a:blip r:embed="rId1"/>
        <a:stretch>
          <a:fillRect/>
        </a:stretch>
      </xdr:blipFill>
      <xdr:spPr>
        <a:xfrm>
          <a:off x="4438650" y="76200"/>
          <a:ext cx="1076325" cy="257175"/>
        </a:xfrm>
        <a:prstGeom prst="rect">
          <a:avLst/>
        </a:prstGeom>
        <a:noFill/>
        <a:ln w="19050" cmpd="sng">
          <a:solidFill>
            <a:srgbClr val="333333"/>
          </a:solidFill>
          <a:headEnd type="none"/>
          <a:tailEnd type="none"/>
        </a:ln>
      </xdr:spPr>
    </xdr:pic>
    <xdr:clientData/>
  </xdr:twoCellAnchor>
  <xdr:twoCellAnchor editAs="oneCell">
    <xdr:from>
      <xdr:col>2</xdr:col>
      <xdr:colOff>66675</xdr:colOff>
      <xdr:row>1</xdr:row>
      <xdr:rowOff>38100</xdr:rowOff>
    </xdr:from>
    <xdr:to>
      <xdr:col>2</xdr:col>
      <xdr:colOff>1143000</xdr:colOff>
      <xdr:row>1</xdr:row>
      <xdr:rowOff>304800</xdr:rowOff>
    </xdr:to>
    <xdr:pic macro="[0]!Sheet12.Next1">
      <xdr:nvPicPr>
        <xdr:cNvPr id="2" name="Picture 47"/>
        <xdr:cNvPicPr preferRelativeResize="1">
          <a:picLocks noChangeAspect="1"/>
        </xdr:cNvPicPr>
      </xdr:nvPicPr>
      <xdr:blipFill>
        <a:blip r:embed="rId2"/>
        <a:stretch>
          <a:fillRect/>
        </a:stretch>
      </xdr:blipFill>
      <xdr:spPr>
        <a:xfrm>
          <a:off x="4438650" y="409575"/>
          <a:ext cx="1076325" cy="266700"/>
        </a:xfrm>
        <a:prstGeom prst="rect">
          <a:avLst/>
        </a:prstGeom>
        <a:noFill/>
        <a:ln w="19050" cmpd="sng">
          <a:solidFill>
            <a:srgbClr val="333333"/>
          </a:solidFill>
          <a:headEnd type="none"/>
          <a:tailEnd type="none"/>
        </a:ln>
      </xdr:spPr>
    </xdr:pic>
    <xdr:clientData/>
  </xdr:twoCellAnchor>
  <xdr:twoCellAnchor editAs="oneCell">
    <xdr:from>
      <xdr:col>2</xdr:col>
      <xdr:colOff>66675</xdr:colOff>
      <xdr:row>1</xdr:row>
      <xdr:rowOff>390525</xdr:rowOff>
    </xdr:from>
    <xdr:to>
      <xdr:col>2</xdr:col>
      <xdr:colOff>1143000</xdr:colOff>
      <xdr:row>3</xdr:row>
      <xdr:rowOff>9525</xdr:rowOff>
    </xdr:to>
    <xdr:pic macro="[0]!Sheet12.Last">
      <xdr:nvPicPr>
        <xdr:cNvPr id="3" name="Picture 51"/>
        <xdr:cNvPicPr preferRelativeResize="1">
          <a:picLocks noChangeAspect="0"/>
        </xdr:cNvPicPr>
      </xdr:nvPicPr>
      <xdr:blipFill>
        <a:blip r:embed="rId3"/>
        <a:stretch>
          <a:fillRect/>
        </a:stretch>
      </xdr:blipFill>
      <xdr:spPr>
        <a:xfrm>
          <a:off x="4438650" y="762000"/>
          <a:ext cx="1076325" cy="276225"/>
        </a:xfrm>
        <a:prstGeom prst="rect">
          <a:avLst/>
        </a:prstGeom>
        <a:noFill/>
        <a:ln w="19050" cmpd="sng">
          <a:solidFill>
            <a:srgbClr val="333333"/>
          </a:solidFill>
          <a:headEnd type="none"/>
          <a:tailEnd type="none"/>
        </a:ln>
      </xdr:spPr>
    </xdr:pic>
    <xdr:clientData/>
  </xdr:twoCellAnchor>
  <xdr:twoCellAnchor editAs="oneCell">
    <xdr:from>
      <xdr:col>0</xdr:col>
      <xdr:colOff>57150</xdr:colOff>
      <xdr:row>23</xdr:row>
      <xdr:rowOff>47625</xdr:rowOff>
    </xdr:from>
    <xdr:to>
      <xdr:col>0</xdr:col>
      <xdr:colOff>257175</xdr:colOff>
      <xdr:row>24</xdr:row>
      <xdr:rowOff>66675</xdr:rowOff>
    </xdr:to>
    <xdr:pic macro="[0]!Add20">
      <xdr:nvPicPr>
        <xdr:cNvPr id="4" name="Picture 118"/>
        <xdr:cNvPicPr preferRelativeResize="1">
          <a:picLocks noChangeAspect="1"/>
        </xdr:cNvPicPr>
      </xdr:nvPicPr>
      <xdr:blipFill>
        <a:blip r:embed="rId4"/>
        <a:stretch>
          <a:fillRect/>
        </a:stretch>
      </xdr:blipFill>
      <xdr:spPr>
        <a:xfrm>
          <a:off x="57150" y="7058025"/>
          <a:ext cx="200025" cy="180975"/>
        </a:xfrm>
        <a:prstGeom prst="rect">
          <a:avLst/>
        </a:prstGeom>
        <a:noFill/>
        <a:ln w="19050" cmpd="sng">
          <a:solidFill>
            <a:srgbClr val="000000"/>
          </a:solidFill>
          <a:headEnd type="none"/>
          <a:tailEnd type="none"/>
        </a:ln>
      </xdr:spPr>
    </xdr:pic>
    <xdr:clientData/>
  </xdr:twoCellAnchor>
  <xdr:twoCellAnchor editAs="oneCell">
    <xdr:from>
      <xdr:col>0</xdr:col>
      <xdr:colOff>371475</xdr:colOff>
      <xdr:row>23</xdr:row>
      <xdr:rowOff>47625</xdr:rowOff>
    </xdr:from>
    <xdr:to>
      <xdr:col>0</xdr:col>
      <xdr:colOff>571500</xdr:colOff>
      <xdr:row>24</xdr:row>
      <xdr:rowOff>66675</xdr:rowOff>
    </xdr:to>
    <xdr:pic macro="[0]!Delete20">
      <xdr:nvPicPr>
        <xdr:cNvPr id="5" name="Picture 119"/>
        <xdr:cNvPicPr preferRelativeResize="1">
          <a:picLocks noChangeAspect="1"/>
        </xdr:cNvPicPr>
      </xdr:nvPicPr>
      <xdr:blipFill>
        <a:blip r:embed="rId5"/>
        <a:stretch>
          <a:fillRect/>
        </a:stretch>
      </xdr:blipFill>
      <xdr:spPr>
        <a:xfrm>
          <a:off x="371475" y="7058025"/>
          <a:ext cx="200025" cy="180975"/>
        </a:xfrm>
        <a:prstGeom prst="rect">
          <a:avLst/>
        </a:prstGeom>
        <a:noFill/>
        <a:ln w="19050" cmpd="sng">
          <a:solidFill>
            <a:srgbClr val="000000"/>
          </a:solidFill>
          <a:headEnd type="none"/>
          <a:tailEnd type="none"/>
        </a:ln>
      </xdr:spPr>
    </xdr:pic>
    <xdr:clientData/>
  </xdr:twoCellAnchor>
  <xdr:twoCellAnchor>
    <xdr:from>
      <xdr:col>2</xdr:col>
      <xdr:colOff>1247775</xdr:colOff>
      <xdr:row>1</xdr:row>
      <xdr:rowOff>180975</xdr:rowOff>
    </xdr:from>
    <xdr:to>
      <xdr:col>3</xdr:col>
      <xdr:colOff>1390650</xdr:colOff>
      <xdr:row>4</xdr:row>
      <xdr:rowOff>9525</xdr:rowOff>
    </xdr:to>
    <xdr:sp>
      <xdr:nvSpPr>
        <xdr:cNvPr id="6" name="AutoShape 269"/>
        <xdr:cNvSpPr>
          <a:spLocks/>
        </xdr:cNvSpPr>
      </xdr:nvSpPr>
      <xdr:spPr>
        <a:xfrm>
          <a:off x="5619750" y="552450"/>
          <a:ext cx="2571750" cy="971550"/>
        </a:xfrm>
        <a:prstGeom prst="wedgeRoundRectCallout">
          <a:avLst>
            <a:gd name="adj1" fmla="val -45185"/>
            <a:gd name="adj2" fmla="val -76472"/>
          </a:avLst>
        </a:prstGeom>
        <a:solidFill>
          <a:srgbClr val="00CC00"/>
        </a:solidFill>
        <a:ln w="38100" cmpd="dbl">
          <a:solidFill>
            <a:srgbClr val="000000"/>
          </a:solidFill>
          <a:headEnd type="none"/>
          <a:tailEnd type="none"/>
        </a:ln>
      </xdr:spPr>
      <xdr:txBody>
        <a:bodyPr vertOverflow="clip" wrap="square" lIns="36576" tIns="22860" rIns="0" bIns="0"/>
        <a:p>
          <a:pPr algn="l">
            <a:defRPr/>
          </a:pPr>
          <a:r>
            <a:rPr lang="en-US" cap="none" sz="1000" b="1" i="0" u="none" baseline="0">
              <a:solidFill>
                <a:srgbClr val="FFFFFF"/>
              </a:solidFill>
            </a:rPr>
            <a:t> Once you have completed filling of the sheet, press validate button to validate(check) the data and to generate validated sheet which you need to upload.</a:t>
          </a:r>
        </a:p>
      </xdr:txBody>
    </xdr:sp>
    <xdr:clientData/>
  </xdr:twoCellAnchor>
  <xdr:twoCellAnchor editAs="oneCell">
    <xdr:from>
      <xdr:col>4</xdr:col>
      <xdr:colOff>0</xdr:colOff>
      <xdr:row>19</xdr:row>
      <xdr:rowOff>0</xdr:rowOff>
    </xdr:from>
    <xdr:to>
      <xdr:col>5</xdr:col>
      <xdr:colOff>123825</xdr:colOff>
      <xdr:row>20</xdr:row>
      <xdr:rowOff>66675</xdr:rowOff>
    </xdr:to>
    <xdr:pic>
      <xdr:nvPicPr>
        <xdr:cNvPr id="7" name="TempCombo" hidden="1"/>
        <xdr:cNvPicPr preferRelativeResize="1">
          <a:picLocks noChangeAspect="1"/>
        </xdr:cNvPicPr>
      </xdr:nvPicPr>
      <xdr:blipFill>
        <a:blip r:embed="rId6"/>
        <a:stretch>
          <a:fillRect/>
        </a:stretch>
      </xdr:blipFill>
      <xdr:spPr>
        <a:xfrm>
          <a:off x="8562975" y="6362700"/>
          <a:ext cx="1457325"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142875</xdr:colOff>
      <xdr:row>0</xdr:row>
      <xdr:rowOff>66675</xdr:rowOff>
    </xdr:from>
    <xdr:to>
      <xdr:col>2</xdr:col>
      <xdr:colOff>1171575</xdr:colOff>
      <xdr:row>0</xdr:row>
      <xdr:rowOff>333375</xdr:rowOff>
    </xdr:to>
    <xdr:pic macro="[0]!Sheet3.Prev2">
      <xdr:nvPicPr>
        <xdr:cNvPr id="1" name="Picture 68"/>
        <xdr:cNvPicPr preferRelativeResize="1">
          <a:picLocks noChangeAspect="1"/>
        </xdr:cNvPicPr>
      </xdr:nvPicPr>
      <xdr:blipFill>
        <a:blip r:embed="rId1"/>
        <a:stretch>
          <a:fillRect/>
        </a:stretch>
      </xdr:blipFill>
      <xdr:spPr>
        <a:xfrm>
          <a:off x="4991100" y="66675"/>
          <a:ext cx="1028700" cy="266700"/>
        </a:xfrm>
        <a:prstGeom prst="rect">
          <a:avLst/>
        </a:prstGeom>
        <a:noFill/>
        <a:ln w="19050" cmpd="sng">
          <a:solidFill>
            <a:srgbClr val="000000"/>
          </a:solidFill>
          <a:headEnd type="none"/>
          <a:tailEnd type="none"/>
        </a:ln>
      </xdr:spPr>
    </xdr:pic>
    <xdr:clientData/>
  </xdr:twoCellAnchor>
  <xdr:twoCellAnchor editAs="oneCell">
    <xdr:from>
      <xdr:col>2</xdr:col>
      <xdr:colOff>142875</xdr:colOff>
      <xdr:row>1</xdr:row>
      <xdr:rowOff>0</xdr:rowOff>
    </xdr:from>
    <xdr:to>
      <xdr:col>2</xdr:col>
      <xdr:colOff>1181100</xdr:colOff>
      <xdr:row>1</xdr:row>
      <xdr:rowOff>266700</xdr:rowOff>
    </xdr:to>
    <xdr:pic macro="[0]!Sheet3.Next2">
      <xdr:nvPicPr>
        <xdr:cNvPr id="2" name="Picture 22"/>
        <xdr:cNvPicPr preferRelativeResize="1">
          <a:picLocks noChangeAspect="1"/>
        </xdr:cNvPicPr>
      </xdr:nvPicPr>
      <xdr:blipFill>
        <a:blip r:embed="rId2"/>
        <a:stretch>
          <a:fillRect/>
        </a:stretch>
      </xdr:blipFill>
      <xdr:spPr>
        <a:xfrm>
          <a:off x="4991100" y="390525"/>
          <a:ext cx="1038225" cy="266700"/>
        </a:xfrm>
        <a:prstGeom prst="rect">
          <a:avLst/>
        </a:prstGeom>
        <a:noFill/>
        <a:ln w="19050" cmpd="sng">
          <a:solidFill>
            <a:srgbClr val="333333"/>
          </a:solidFill>
          <a:headEnd type="none"/>
          <a:tailEnd type="none"/>
        </a:ln>
      </xdr:spPr>
    </xdr:pic>
    <xdr:clientData/>
  </xdr:twoCellAnchor>
  <xdr:twoCellAnchor editAs="oneCell">
    <xdr:from>
      <xdr:col>0</xdr:col>
      <xdr:colOff>47625</xdr:colOff>
      <xdr:row>22</xdr:row>
      <xdr:rowOff>47625</xdr:rowOff>
    </xdr:from>
    <xdr:to>
      <xdr:col>0</xdr:col>
      <xdr:colOff>247650</xdr:colOff>
      <xdr:row>23</xdr:row>
      <xdr:rowOff>66675</xdr:rowOff>
    </xdr:to>
    <xdr:pic macro="[0]!Add36">
      <xdr:nvPicPr>
        <xdr:cNvPr id="3" name="Picture 77"/>
        <xdr:cNvPicPr preferRelativeResize="1">
          <a:picLocks noChangeAspect="1"/>
        </xdr:cNvPicPr>
      </xdr:nvPicPr>
      <xdr:blipFill>
        <a:blip r:embed="rId3"/>
        <a:stretch>
          <a:fillRect/>
        </a:stretch>
      </xdr:blipFill>
      <xdr:spPr>
        <a:xfrm>
          <a:off x="47625" y="7562850"/>
          <a:ext cx="200025" cy="180975"/>
        </a:xfrm>
        <a:prstGeom prst="rect">
          <a:avLst/>
        </a:prstGeom>
        <a:noFill/>
        <a:ln w="19050" cmpd="sng">
          <a:solidFill>
            <a:srgbClr val="000000"/>
          </a:solidFill>
          <a:headEnd type="none"/>
          <a:tailEnd type="none"/>
        </a:ln>
      </xdr:spPr>
    </xdr:pic>
    <xdr:clientData/>
  </xdr:twoCellAnchor>
  <xdr:twoCellAnchor editAs="oneCell">
    <xdr:from>
      <xdr:col>0</xdr:col>
      <xdr:colOff>352425</xdr:colOff>
      <xdr:row>22</xdr:row>
      <xdr:rowOff>47625</xdr:rowOff>
    </xdr:from>
    <xdr:to>
      <xdr:col>0</xdr:col>
      <xdr:colOff>552450</xdr:colOff>
      <xdr:row>23</xdr:row>
      <xdr:rowOff>66675</xdr:rowOff>
    </xdr:to>
    <xdr:pic macro="[0]!Delete36">
      <xdr:nvPicPr>
        <xdr:cNvPr id="4" name="Picture 78"/>
        <xdr:cNvPicPr preferRelativeResize="1">
          <a:picLocks noChangeAspect="1"/>
        </xdr:cNvPicPr>
      </xdr:nvPicPr>
      <xdr:blipFill>
        <a:blip r:embed="rId4"/>
        <a:stretch>
          <a:fillRect/>
        </a:stretch>
      </xdr:blipFill>
      <xdr:spPr>
        <a:xfrm>
          <a:off x="352425" y="7562850"/>
          <a:ext cx="200025" cy="180975"/>
        </a:xfrm>
        <a:prstGeom prst="rect">
          <a:avLst/>
        </a:prstGeom>
        <a:noFill/>
        <a:ln w="19050" cmpd="sng">
          <a:solidFill>
            <a:srgbClr val="000000"/>
          </a:solidFill>
          <a:headEnd type="none"/>
          <a:tailEnd type="none"/>
        </a:ln>
      </xdr:spPr>
    </xdr:pic>
    <xdr:clientData/>
  </xdr:twoCellAnchor>
  <xdr:twoCellAnchor editAs="oneCell">
    <xdr:from>
      <xdr:col>3</xdr:col>
      <xdr:colOff>0</xdr:colOff>
      <xdr:row>20</xdr:row>
      <xdr:rowOff>0</xdr:rowOff>
    </xdr:from>
    <xdr:to>
      <xdr:col>4</xdr:col>
      <xdr:colOff>123825</xdr:colOff>
      <xdr:row>21</xdr:row>
      <xdr:rowOff>133350</xdr:rowOff>
    </xdr:to>
    <xdr:pic>
      <xdr:nvPicPr>
        <xdr:cNvPr id="5" name="TempCombo" hidden="1"/>
        <xdr:cNvPicPr preferRelativeResize="1">
          <a:picLocks noChangeAspect="1"/>
        </xdr:cNvPicPr>
      </xdr:nvPicPr>
      <xdr:blipFill>
        <a:blip r:embed="rId5"/>
        <a:stretch>
          <a:fillRect/>
        </a:stretch>
      </xdr:blipFill>
      <xdr:spPr>
        <a:xfrm>
          <a:off x="6762750" y="6867525"/>
          <a:ext cx="1524000" cy="457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0</xdr:row>
      <xdr:rowOff>266700</xdr:rowOff>
    </xdr:from>
    <xdr:to>
      <xdr:col>2</xdr:col>
      <xdr:colOff>1095375</xdr:colOff>
      <xdr:row>1</xdr:row>
      <xdr:rowOff>114300</xdr:rowOff>
    </xdr:to>
    <xdr:pic macro="[0]!Sheet4.Prev3">
      <xdr:nvPicPr>
        <xdr:cNvPr id="1" name="Picture 8"/>
        <xdr:cNvPicPr preferRelativeResize="1">
          <a:picLocks noChangeAspect="1"/>
        </xdr:cNvPicPr>
      </xdr:nvPicPr>
      <xdr:blipFill>
        <a:blip r:embed="rId1"/>
        <a:stretch>
          <a:fillRect/>
        </a:stretch>
      </xdr:blipFill>
      <xdr:spPr>
        <a:xfrm>
          <a:off x="7105650" y="266700"/>
          <a:ext cx="1028700" cy="495300"/>
        </a:xfrm>
        <a:prstGeom prst="rect">
          <a:avLst/>
        </a:prstGeom>
        <a:noFill/>
        <a:ln w="19050" cmpd="sng">
          <a:solidFill>
            <a:srgbClr val="000000"/>
          </a:solidFill>
          <a:headEnd type="none"/>
          <a:tailEnd type="none"/>
        </a:ln>
      </xdr:spPr>
    </xdr:pic>
    <xdr:clientData/>
  </xdr:twoCellAnchor>
  <xdr:twoCellAnchor editAs="oneCell">
    <xdr:from>
      <xdr:col>2</xdr:col>
      <xdr:colOff>66675</xdr:colOff>
      <xdr:row>2</xdr:row>
      <xdr:rowOff>114300</xdr:rowOff>
    </xdr:from>
    <xdr:to>
      <xdr:col>2</xdr:col>
      <xdr:colOff>1104900</xdr:colOff>
      <xdr:row>2</xdr:row>
      <xdr:rowOff>466725</xdr:rowOff>
    </xdr:to>
    <xdr:pic macro="[0]!Sheet4.Next3">
      <xdr:nvPicPr>
        <xdr:cNvPr id="2" name="Picture 22"/>
        <xdr:cNvPicPr preferRelativeResize="1">
          <a:picLocks noChangeAspect="1"/>
        </xdr:cNvPicPr>
      </xdr:nvPicPr>
      <xdr:blipFill>
        <a:blip r:embed="rId2"/>
        <a:stretch>
          <a:fillRect/>
        </a:stretch>
      </xdr:blipFill>
      <xdr:spPr>
        <a:xfrm>
          <a:off x="7105650" y="1409700"/>
          <a:ext cx="1038225" cy="352425"/>
        </a:xfrm>
        <a:prstGeom prst="rect">
          <a:avLst/>
        </a:prstGeom>
        <a:noFill/>
        <a:ln w="19050" cmpd="sng">
          <a:solidFill>
            <a:srgbClr val="333333"/>
          </a:solidFill>
          <a:headEnd type="none"/>
          <a:tailEnd type="none"/>
        </a:ln>
      </xdr:spPr>
    </xdr:pic>
    <xdr:clientData/>
  </xdr:twoCellAnchor>
  <xdr:twoCellAnchor editAs="oneCell">
    <xdr:from>
      <xdr:col>0</xdr:col>
      <xdr:colOff>47625</xdr:colOff>
      <xdr:row>47</xdr:row>
      <xdr:rowOff>47625</xdr:rowOff>
    </xdr:from>
    <xdr:to>
      <xdr:col>0</xdr:col>
      <xdr:colOff>247650</xdr:colOff>
      <xdr:row>48</xdr:row>
      <xdr:rowOff>66675</xdr:rowOff>
    </xdr:to>
    <xdr:pic macro="[0]!Add54">
      <xdr:nvPicPr>
        <xdr:cNvPr id="3" name="Picture 15"/>
        <xdr:cNvPicPr preferRelativeResize="1">
          <a:picLocks noChangeAspect="1"/>
        </xdr:cNvPicPr>
      </xdr:nvPicPr>
      <xdr:blipFill>
        <a:blip r:embed="rId3"/>
        <a:stretch>
          <a:fillRect/>
        </a:stretch>
      </xdr:blipFill>
      <xdr:spPr>
        <a:xfrm>
          <a:off x="47625" y="21936075"/>
          <a:ext cx="200025" cy="180975"/>
        </a:xfrm>
        <a:prstGeom prst="rect">
          <a:avLst/>
        </a:prstGeom>
        <a:noFill/>
        <a:ln w="19050" cmpd="sng">
          <a:solidFill>
            <a:srgbClr val="000000"/>
          </a:solidFill>
          <a:headEnd type="none"/>
          <a:tailEnd type="none"/>
        </a:ln>
      </xdr:spPr>
    </xdr:pic>
    <xdr:clientData/>
  </xdr:twoCellAnchor>
  <xdr:twoCellAnchor editAs="oneCell">
    <xdr:from>
      <xdr:col>0</xdr:col>
      <xdr:colOff>352425</xdr:colOff>
      <xdr:row>47</xdr:row>
      <xdr:rowOff>47625</xdr:rowOff>
    </xdr:from>
    <xdr:to>
      <xdr:col>0</xdr:col>
      <xdr:colOff>552450</xdr:colOff>
      <xdr:row>48</xdr:row>
      <xdr:rowOff>66675</xdr:rowOff>
    </xdr:to>
    <xdr:pic macro="[0]!Delete54">
      <xdr:nvPicPr>
        <xdr:cNvPr id="4" name="Picture 16"/>
        <xdr:cNvPicPr preferRelativeResize="1">
          <a:picLocks noChangeAspect="1"/>
        </xdr:cNvPicPr>
      </xdr:nvPicPr>
      <xdr:blipFill>
        <a:blip r:embed="rId4"/>
        <a:stretch>
          <a:fillRect/>
        </a:stretch>
      </xdr:blipFill>
      <xdr:spPr>
        <a:xfrm>
          <a:off x="352425" y="21936075"/>
          <a:ext cx="200025" cy="180975"/>
        </a:xfrm>
        <a:prstGeom prst="rect">
          <a:avLst/>
        </a:prstGeom>
        <a:noFill/>
        <a:ln w="19050" cmpd="sng">
          <a:solidFill>
            <a:srgbClr val="000000"/>
          </a:solidFill>
          <a:headEnd type="none"/>
          <a:tailEnd type="none"/>
        </a:ln>
      </xdr:spPr>
    </xdr:pic>
    <xdr:clientData/>
  </xdr:twoCellAnchor>
  <xdr:twoCellAnchor editAs="oneCell">
    <xdr:from>
      <xdr:col>1</xdr:col>
      <xdr:colOff>0</xdr:colOff>
      <xdr:row>43</xdr:row>
      <xdr:rowOff>0</xdr:rowOff>
    </xdr:from>
    <xdr:to>
      <xdr:col>2</xdr:col>
      <xdr:colOff>123825</xdr:colOff>
      <xdr:row>44</xdr:row>
      <xdr:rowOff>57150</xdr:rowOff>
    </xdr:to>
    <xdr:pic>
      <xdr:nvPicPr>
        <xdr:cNvPr id="5" name="TempCombo" hidden="1"/>
        <xdr:cNvPicPr preferRelativeResize="1">
          <a:picLocks noChangeAspect="1"/>
        </xdr:cNvPicPr>
      </xdr:nvPicPr>
      <xdr:blipFill>
        <a:blip r:embed="rId5"/>
        <a:stretch>
          <a:fillRect/>
        </a:stretch>
      </xdr:blipFill>
      <xdr:spPr>
        <a:xfrm>
          <a:off x="2743200" y="21231225"/>
          <a:ext cx="4419600" cy="219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0</xdr:row>
      <xdr:rowOff>66675</xdr:rowOff>
    </xdr:from>
    <xdr:to>
      <xdr:col>5</xdr:col>
      <xdr:colOff>1095375</xdr:colOff>
      <xdr:row>1</xdr:row>
      <xdr:rowOff>9525</xdr:rowOff>
    </xdr:to>
    <xdr:pic macro="[0]!Sheet6.Prev4">
      <xdr:nvPicPr>
        <xdr:cNvPr id="1" name="Picture 26"/>
        <xdr:cNvPicPr preferRelativeResize="1">
          <a:picLocks noChangeAspect="1"/>
        </xdr:cNvPicPr>
      </xdr:nvPicPr>
      <xdr:blipFill>
        <a:blip r:embed="rId1"/>
        <a:stretch>
          <a:fillRect/>
        </a:stretch>
      </xdr:blipFill>
      <xdr:spPr>
        <a:xfrm>
          <a:off x="8277225" y="66675"/>
          <a:ext cx="1028700" cy="266700"/>
        </a:xfrm>
        <a:prstGeom prst="rect">
          <a:avLst/>
        </a:prstGeom>
        <a:noFill/>
        <a:ln w="19050" cmpd="sng">
          <a:solidFill>
            <a:srgbClr val="000000"/>
          </a:solidFill>
          <a:headEnd type="none"/>
          <a:tailEnd type="none"/>
        </a:ln>
      </xdr:spPr>
    </xdr:pic>
    <xdr:clientData/>
  </xdr:twoCellAnchor>
  <xdr:twoCellAnchor editAs="oneCell">
    <xdr:from>
      <xdr:col>5</xdr:col>
      <xdr:colOff>76200</xdr:colOff>
      <xdr:row>1</xdr:row>
      <xdr:rowOff>66675</xdr:rowOff>
    </xdr:from>
    <xdr:to>
      <xdr:col>5</xdr:col>
      <xdr:colOff>1104900</xdr:colOff>
      <xdr:row>1</xdr:row>
      <xdr:rowOff>333375</xdr:rowOff>
    </xdr:to>
    <xdr:pic macro="[0]!Sheet6.Next4">
      <xdr:nvPicPr>
        <xdr:cNvPr id="2" name="Picture 22"/>
        <xdr:cNvPicPr preferRelativeResize="1">
          <a:picLocks noChangeAspect="1"/>
        </xdr:cNvPicPr>
      </xdr:nvPicPr>
      <xdr:blipFill>
        <a:blip r:embed="rId2"/>
        <a:stretch>
          <a:fillRect/>
        </a:stretch>
      </xdr:blipFill>
      <xdr:spPr>
        <a:xfrm>
          <a:off x="8286750" y="390525"/>
          <a:ext cx="1028700" cy="266700"/>
        </a:xfrm>
        <a:prstGeom prst="rect">
          <a:avLst/>
        </a:prstGeom>
        <a:noFill/>
        <a:ln w="19050" cmpd="sng">
          <a:solidFill>
            <a:srgbClr val="333333"/>
          </a:solidFill>
          <a:headEnd type="none"/>
          <a:tailEnd type="none"/>
        </a:ln>
      </xdr:spPr>
    </xdr:pic>
    <xdr:clientData/>
  </xdr:twoCellAnchor>
  <xdr:twoCellAnchor editAs="oneCell">
    <xdr:from>
      <xdr:col>0</xdr:col>
      <xdr:colOff>361950</xdr:colOff>
      <xdr:row>5</xdr:row>
      <xdr:rowOff>47625</xdr:rowOff>
    </xdr:from>
    <xdr:to>
      <xdr:col>0</xdr:col>
      <xdr:colOff>561975</xdr:colOff>
      <xdr:row>6</xdr:row>
      <xdr:rowOff>66675</xdr:rowOff>
    </xdr:to>
    <xdr:pic macro="[0]!Delete59">
      <xdr:nvPicPr>
        <xdr:cNvPr id="3" name="Picture 29"/>
        <xdr:cNvPicPr preferRelativeResize="1">
          <a:picLocks noChangeAspect="1"/>
        </xdr:cNvPicPr>
      </xdr:nvPicPr>
      <xdr:blipFill>
        <a:blip r:embed="rId3"/>
        <a:stretch>
          <a:fillRect/>
        </a:stretch>
      </xdr:blipFill>
      <xdr:spPr>
        <a:xfrm>
          <a:off x="361950" y="1343025"/>
          <a:ext cx="200025" cy="180975"/>
        </a:xfrm>
        <a:prstGeom prst="rect">
          <a:avLst/>
        </a:prstGeom>
        <a:noFill/>
        <a:ln w="19050" cmpd="sng">
          <a:solidFill>
            <a:srgbClr val="000000"/>
          </a:solidFill>
          <a:headEnd type="none"/>
          <a:tailEnd type="none"/>
        </a:ln>
      </xdr:spPr>
    </xdr:pic>
    <xdr:clientData/>
  </xdr:twoCellAnchor>
  <xdr:twoCellAnchor editAs="oneCell">
    <xdr:from>
      <xdr:col>0</xdr:col>
      <xdr:colOff>47625</xdr:colOff>
      <xdr:row>5</xdr:row>
      <xdr:rowOff>47625</xdr:rowOff>
    </xdr:from>
    <xdr:to>
      <xdr:col>0</xdr:col>
      <xdr:colOff>247650</xdr:colOff>
      <xdr:row>6</xdr:row>
      <xdr:rowOff>66675</xdr:rowOff>
    </xdr:to>
    <xdr:pic macro="[0]!Add59">
      <xdr:nvPicPr>
        <xdr:cNvPr id="4" name="Picture 30"/>
        <xdr:cNvPicPr preferRelativeResize="1">
          <a:picLocks noChangeAspect="1"/>
        </xdr:cNvPicPr>
      </xdr:nvPicPr>
      <xdr:blipFill>
        <a:blip r:embed="rId4"/>
        <a:stretch>
          <a:fillRect/>
        </a:stretch>
      </xdr:blipFill>
      <xdr:spPr>
        <a:xfrm>
          <a:off x="47625" y="1343025"/>
          <a:ext cx="200025" cy="180975"/>
        </a:xfrm>
        <a:prstGeom prst="rect">
          <a:avLst/>
        </a:prstGeom>
        <a:noFill/>
        <a:ln w="19050" cmpd="sng">
          <a:solidFill>
            <a:srgbClr val="000000"/>
          </a:solidFill>
          <a:headEnd type="none"/>
          <a:tailEnd type="none"/>
        </a:ln>
      </xdr:spPr>
    </xdr:pic>
    <xdr:clientData/>
  </xdr:twoCellAnchor>
  <xdr:twoCellAnchor editAs="oneCell">
    <xdr:from>
      <xdr:col>0</xdr:col>
      <xdr:colOff>47625</xdr:colOff>
      <xdr:row>12</xdr:row>
      <xdr:rowOff>47625</xdr:rowOff>
    </xdr:from>
    <xdr:to>
      <xdr:col>0</xdr:col>
      <xdr:colOff>247650</xdr:colOff>
      <xdr:row>13</xdr:row>
      <xdr:rowOff>66675</xdr:rowOff>
    </xdr:to>
    <xdr:pic macro="[0]!Add62">
      <xdr:nvPicPr>
        <xdr:cNvPr id="5" name="Picture 43"/>
        <xdr:cNvPicPr preferRelativeResize="1">
          <a:picLocks noChangeAspect="1"/>
        </xdr:cNvPicPr>
      </xdr:nvPicPr>
      <xdr:blipFill>
        <a:blip r:embed="rId4"/>
        <a:stretch>
          <a:fillRect/>
        </a:stretch>
      </xdr:blipFill>
      <xdr:spPr>
        <a:xfrm>
          <a:off x="47625" y="2962275"/>
          <a:ext cx="200025" cy="180975"/>
        </a:xfrm>
        <a:prstGeom prst="rect">
          <a:avLst/>
        </a:prstGeom>
        <a:noFill/>
        <a:ln w="19050" cmpd="sng">
          <a:solidFill>
            <a:srgbClr val="000000"/>
          </a:solidFill>
          <a:headEnd type="none"/>
          <a:tailEnd type="none"/>
        </a:ln>
      </xdr:spPr>
    </xdr:pic>
    <xdr:clientData/>
  </xdr:twoCellAnchor>
  <xdr:twoCellAnchor editAs="oneCell">
    <xdr:from>
      <xdr:col>0</xdr:col>
      <xdr:colOff>361950</xdr:colOff>
      <xdr:row>12</xdr:row>
      <xdr:rowOff>47625</xdr:rowOff>
    </xdr:from>
    <xdr:to>
      <xdr:col>0</xdr:col>
      <xdr:colOff>561975</xdr:colOff>
      <xdr:row>13</xdr:row>
      <xdr:rowOff>66675</xdr:rowOff>
    </xdr:to>
    <xdr:pic macro="[0]!Delete62">
      <xdr:nvPicPr>
        <xdr:cNvPr id="6" name="Picture 44"/>
        <xdr:cNvPicPr preferRelativeResize="1">
          <a:picLocks noChangeAspect="1"/>
        </xdr:cNvPicPr>
      </xdr:nvPicPr>
      <xdr:blipFill>
        <a:blip r:embed="rId3"/>
        <a:stretch>
          <a:fillRect/>
        </a:stretch>
      </xdr:blipFill>
      <xdr:spPr>
        <a:xfrm>
          <a:off x="361950" y="2962275"/>
          <a:ext cx="200025" cy="180975"/>
        </a:xfrm>
        <a:prstGeom prst="rect">
          <a:avLst/>
        </a:prstGeom>
        <a:noFill/>
        <a:ln w="19050" cmpd="sng">
          <a:solidFill>
            <a:srgbClr val="000000"/>
          </a:solidFill>
          <a:headEnd type="none"/>
          <a:tailEnd type="none"/>
        </a:ln>
      </xdr:spPr>
    </xdr:pic>
    <xdr:clientData/>
  </xdr:twoCellAnchor>
  <xdr:twoCellAnchor editAs="oneCell">
    <xdr:from>
      <xdr:col>0</xdr:col>
      <xdr:colOff>0</xdr:colOff>
      <xdr:row>9</xdr:row>
      <xdr:rowOff>0</xdr:rowOff>
    </xdr:from>
    <xdr:to>
      <xdr:col>1</xdr:col>
      <xdr:colOff>123825</xdr:colOff>
      <xdr:row>10</xdr:row>
      <xdr:rowOff>66675</xdr:rowOff>
    </xdr:to>
    <xdr:pic>
      <xdr:nvPicPr>
        <xdr:cNvPr id="7" name="TempCombo" hidden="1"/>
        <xdr:cNvPicPr preferRelativeResize="1">
          <a:picLocks noChangeAspect="1"/>
        </xdr:cNvPicPr>
      </xdr:nvPicPr>
      <xdr:blipFill>
        <a:blip r:embed="rId5"/>
        <a:stretch>
          <a:fillRect/>
        </a:stretch>
      </xdr:blipFill>
      <xdr:spPr>
        <a:xfrm>
          <a:off x="0" y="2428875"/>
          <a:ext cx="1476375" cy="228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76200</xdr:colOff>
      <xdr:row>0</xdr:row>
      <xdr:rowOff>76200</xdr:rowOff>
    </xdr:from>
    <xdr:to>
      <xdr:col>2</xdr:col>
      <xdr:colOff>1104900</xdr:colOff>
      <xdr:row>0</xdr:row>
      <xdr:rowOff>342900</xdr:rowOff>
    </xdr:to>
    <xdr:pic macro="[0]!Sheet8.Prev5">
      <xdr:nvPicPr>
        <xdr:cNvPr id="1" name="Picture 48"/>
        <xdr:cNvPicPr preferRelativeResize="1">
          <a:picLocks noChangeAspect="1"/>
        </xdr:cNvPicPr>
      </xdr:nvPicPr>
      <xdr:blipFill>
        <a:blip r:embed="rId1"/>
        <a:stretch>
          <a:fillRect/>
        </a:stretch>
      </xdr:blipFill>
      <xdr:spPr>
        <a:xfrm>
          <a:off x="6467475" y="76200"/>
          <a:ext cx="1028700" cy="266700"/>
        </a:xfrm>
        <a:prstGeom prst="rect">
          <a:avLst/>
        </a:prstGeom>
        <a:noFill/>
        <a:ln w="19050" cmpd="sng">
          <a:solidFill>
            <a:srgbClr val="000000"/>
          </a:solidFill>
          <a:headEnd type="none"/>
          <a:tailEnd type="none"/>
        </a:ln>
      </xdr:spPr>
    </xdr:pic>
    <xdr:clientData/>
  </xdr:twoCellAnchor>
  <xdr:twoCellAnchor editAs="oneCell">
    <xdr:from>
      <xdr:col>2</xdr:col>
      <xdr:colOff>85725</xdr:colOff>
      <xdr:row>0</xdr:row>
      <xdr:rowOff>438150</xdr:rowOff>
    </xdr:from>
    <xdr:to>
      <xdr:col>2</xdr:col>
      <xdr:colOff>1123950</xdr:colOff>
      <xdr:row>1</xdr:row>
      <xdr:rowOff>133350</xdr:rowOff>
    </xdr:to>
    <xdr:pic macro="[0]!Sheet8.Next5">
      <xdr:nvPicPr>
        <xdr:cNvPr id="2" name="Picture 22"/>
        <xdr:cNvPicPr preferRelativeResize="1">
          <a:picLocks noChangeAspect="1"/>
        </xdr:cNvPicPr>
      </xdr:nvPicPr>
      <xdr:blipFill>
        <a:blip r:embed="rId2"/>
        <a:stretch>
          <a:fillRect/>
        </a:stretch>
      </xdr:blipFill>
      <xdr:spPr>
        <a:xfrm>
          <a:off x="6477000" y="438150"/>
          <a:ext cx="1038225" cy="266700"/>
        </a:xfrm>
        <a:prstGeom prst="rect">
          <a:avLst/>
        </a:prstGeom>
        <a:noFill/>
        <a:ln w="19050" cmpd="sng">
          <a:solidFill>
            <a:srgbClr val="333333"/>
          </a:solidFill>
          <a:headEnd type="none"/>
          <a:tailEnd type="none"/>
        </a:ln>
      </xdr:spPr>
    </xdr:pic>
    <xdr:clientData/>
  </xdr:twoCellAnchor>
  <xdr:twoCellAnchor editAs="oneCell">
    <xdr:from>
      <xdr:col>0</xdr:col>
      <xdr:colOff>47625</xdr:colOff>
      <xdr:row>23</xdr:row>
      <xdr:rowOff>47625</xdr:rowOff>
    </xdr:from>
    <xdr:to>
      <xdr:col>0</xdr:col>
      <xdr:colOff>247650</xdr:colOff>
      <xdr:row>24</xdr:row>
      <xdr:rowOff>66675</xdr:rowOff>
    </xdr:to>
    <xdr:pic macro="[0]!Add77">
      <xdr:nvPicPr>
        <xdr:cNvPr id="3" name="Picture 51"/>
        <xdr:cNvPicPr preferRelativeResize="1">
          <a:picLocks noChangeAspect="1"/>
        </xdr:cNvPicPr>
      </xdr:nvPicPr>
      <xdr:blipFill>
        <a:blip r:embed="rId3"/>
        <a:stretch>
          <a:fillRect/>
        </a:stretch>
      </xdr:blipFill>
      <xdr:spPr>
        <a:xfrm>
          <a:off x="47625" y="7810500"/>
          <a:ext cx="200025" cy="180975"/>
        </a:xfrm>
        <a:prstGeom prst="rect">
          <a:avLst/>
        </a:prstGeom>
        <a:noFill/>
        <a:ln w="19050" cmpd="sng">
          <a:solidFill>
            <a:srgbClr val="000000"/>
          </a:solidFill>
          <a:headEnd type="none"/>
          <a:tailEnd type="none"/>
        </a:ln>
      </xdr:spPr>
    </xdr:pic>
    <xdr:clientData/>
  </xdr:twoCellAnchor>
  <xdr:twoCellAnchor editAs="oneCell">
    <xdr:from>
      <xdr:col>0</xdr:col>
      <xdr:colOff>361950</xdr:colOff>
      <xdr:row>23</xdr:row>
      <xdr:rowOff>47625</xdr:rowOff>
    </xdr:from>
    <xdr:to>
      <xdr:col>0</xdr:col>
      <xdr:colOff>561975</xdr:colOff>
      <xdr:row>24</xdr:row>
      <xdr:rowOff>66675</xdr:rowOff>
    </xdr:to>
    <xdr:pic macro="[0]!Delete77">
      <xdr:nvPicPr>
        <xdr:cNvPr id="4" name="Picture 52"/>
        <xdr:cNvPicPr preferRelativeResize="1">
          <a:picLocks noChangeAspect="1"/>
        </xdr:cNvPicPr>
      </xdr:nvPicPr>
      <xdr:blipFill>
        <a:blip r:embed="rId4"/>
        <a:stretch>
          <a:fillRect/>
        </a:stretch>
      </xdr:blipFill>
      <xdr:spPr>
        <a:xfrm>
          <a:off x="361950" y="7810500"/>
          <a:ext cx="200025" cy="180975"/>
        </a:xfrm>
        <a:prstGeom prst="rect">
          <a:avLst/>
        </a:prstGeom>
        <a:noFill/>
        <a:ln w="19050" cmpd="sng">
          <a:solidFill>
            <a:srgbClr val="000000"/>
          </a:solidFill>
          <a:headEnd type="none"/>
          <a:tailEnd type="none"/>
        </a:ln>
      </xdr:spPr>
    </xdr:pic>
    <xdr:clientData/>
  </xdr:twoCellAnchor>
  <xdr:twoCellAnchor editAs="oneCell">
    <xdr:from>
      <xdr:col>2</xdr:col>
      <xdr:colOff>0</xdr:colOff>
      <xdr:row>19</xdr:row>
      <xdr:rowOff>0</xdr:rowOff>
    </xdr:from>
    <xdr:to>
      <xdr:col>3</xdr:col>
      <xdr:colOff>866775</xdr:colOff>
      <xdr:row>20</xdr:row>
      <xdr:rowOff>66675</xdr:rowOff>
    </xdr:to>
    <xdr:pic>
      <xdr:nvPicPr>
        <xdr:cNvPr id="5" name="TempCombo" hidden="1"/>
        <xdr:cNvPicPr preferRelativeResize="1">
          <a:picLocks noChangeAspect="1"/>
        </xdr:cNvPicPr>
      </xdr:nvPicPr>
      <xdr:blipFill>
        <a:blip r:embed="rId5"/>
        <a:stretch>
          <a:fillRect/>
        </a:stretch>
      </xdr:blipFill>
      <xdr:spPr>
        <a:xfrm>
          <a:off x="6391275" y="7115175"/>
          <a:ext cx="2076450" cy="228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76200</xdr:colOff>
      <xdr:row>1</xdr:row>
      <xdr:rowOff>238125</xdr:rowOff>
    </xdr:from>
    <xdr:to>
      <xdr:col>4</xdr:col>
      <xdr:colOff>1114425</xdr:colOff>
      <xdr:row>2</xdr:row>
      <xdr:rowOff>9525</xdr:rowOff>
    </xdr:to>
    <xdr:pic macro="[0]!Sheet9.First">
      <xdr:nvPicPr>
        <xdr:cNvPr id="1" name="Picture 28"/>
        <xdr:cNvPicPr preferRelativeResize="1">
          <a:picLocks noChangeAspect="1"/>
        </xdr:cNvPicPr>
      </xdr:nvPicPr>
      <xdr:blipFill>
        <a:blip r:embed="rId1"/>
        <a:stretch>
          <a:fillRect/>
        </a:stretch>
      </xdr:blipFill>
      <xdr:spPr>
        <a:xfrm>
          <a:off x="6915150" y="400050"/>
          <a:ext cx="1038225" cy="285750"/>
        </a:xfrm>
        <a:prstGeom prst="rect">
          <a:avLst/>
        </a:prstGeom>
        <a:noFill/>
        <a:ln w="19050" cmpd="sng">
          <a:solidFill>
            <a:srgbClr val="333333"/>
          </a:solidFill>
          <a:headEnd type="none"/>
          <a:tailEnd type="none"/>
        </a:ln>
      </xdr:spPr>
    </xdr:pic>
    <xdr:clientData/>
  </xdr:twoCellAnchor>
  <xdr:twoCellAnchor editAs="oneCell">
    <xdr:from>
      <xdr:col>0</xdr:col>
      <xdr:colOff>57150</xdr:colOff>
      <xdr:row>15</xdr:row>
      <xdr:rowOff>57150</xdr:rowOff>
    </xdr:from>
    <xdr:to>
      <xdr:col>0</xdr:col>
      <xdr:colOff>247650</xdr:colOff>
      <xdr:row>16</xdr:row>
      <xdr:rowOff>66675</xdr:rowOff>
    </xdr:to>
    <xdr:pic macro="[0]!Module1.Add89">
      <xdr:nvPicPr>
        <xdr:cNvPr id="2" name="Picture 6"/>
        <xdr:cNvPicPr preferRelativeResize="1">
          <a:picLocks noChangeAspect="1"/>
        </xdr:cNvPicPr>
      </xdr:nvPicPr>
      <xdr:blipFill>
        <a:blip r:embed="rId2"/>
        <a:stretch>
          <a:fillRect/>
        </a:stretch>
      </xdr:blipFill>
      <xdr:spPr>
        <a:xfrm>
          <a:off x="57150" y="3857625"/>
          <a:ext cx="190500" cy="171450"/>
        </a:xfrm>
        <a:prstGeom prst="rect">
          <a:avLst/>
        </a:prstGeom>
        <a:noFill/>
        <a:ln w="19050" cmpd="sng">
          <a:solidFill>
            <a:srgbClr val="000000"/>
          </a:solidFill>
          <a:headEnd type="none"/>
          <a:tailEnd type="none"/>
        </a:ln>
      </xdr:spPr>
    </xdr:pic>
    <xdr:clientData/>
  </xdr:twoCellAnchor>
  <xdr:twoCellAnchor editAs="oneCell">
    <xdr:from>
      <xdr:col>0</xdr:col>
      <xdr:colOff>352425</xdr:colOff>
      <xdr:row>15</xdr:row>
      <xdr:rowOff>57150</xdr:rowOff>
    </xdr:from>
    <xdr:to>
      <xdr:col>0</xdr:col>
      <xdr:colOff>542925</xdr:colOff>
      <xdr:row>16</xdr:row>
      <xdr:rowOff>66675</xdr:rowOff>
    </xdr:to>
    <xdr:pic macro="[0]!Module1.Delete89">
      <xdr:nvPicPr>
        <xdr:cNvPr id="3" name="Picture 7"/>
        <xdr:cNvPicPr preferRelativeResize="1">
          <a:picLocks noChangeAspect="1"/>
        </xdr:cNvPicPr>
      </xdr:nvPicPr>
      <xdr:blipFill>
        <a:blip r:embed="rId3"/>
        <a:stretch>
          <a:fillRect/>
        </a:stretch>
      </xdr:blipFill>
      <xdr:spPr>
        <a:xfrm>
          <a:off x="352425" y="3857625"/>
          <a:ext cx="190500" cy="171450"/>
        </a:xfrm>
        <a:prstGeom prst="rect">
          <a:avLst/>
        </a:prstGeom>
        <a:noFill/>
        <a:ln w="19050" cmpd="sng">
          <a:solidFill>
            <a:srgbClr val="000000"/>
          </a:solidFill>
          <a:headEnd type="none"/>
          <a:tailEnd type="none"/>
        </a:ln>
      </xdr:spPr>
    </xdr:pic>
    <xdr:clientData/>
  </xdr:twoCellAnchor>
  <xdr:twoCellAnchor editAs="oneCell">
    <xdr:from>
      <xdr:col>4</xdr:col>
      <xdr:colOff>76200</xdr:colOff>
      <xdr:row>0</xdr:row>
      <xdr:rowOff>76200</xdr:rowOff>
    </xdr:from>
    <xdr:to>
      <xdr:col>4</xdr:col>
      <xdr:colOff>1095375</xdr:colOff>
      <xdr:row>1</xdr:row>
      <xdr:rowOff>180975</xdr:rowOff>
    </xdr:to>
    <xdr:pic macro="[0]!Sheet9.Prev3">
      <xdr:nvPicPr>
        <xdr:cNvPr id="4" name="Picture 3"/>
        <xdr:cNvPicPr preferRelativeResize="1">
          <a:picLocks noChangeAspect="1"/>
        </xdr:cNvPicPr>
      </xdr:nvPicPr>
      <xdr:blipFill>
        <a:blip r:embed="rId4"/>
        <a:stretch>
          <a:fillRect/>
        </a:stretch>
      </xdr:blipFill>
      <xdr:spPr>
        <a:xfrm>
          <a:off x="6915150" y="76200"/>
          <a:ext cx="1019175" cy="266700"/>
        </a:xfrm>
        <a:prstGeom prst="rect">
          <a:avLst/>
        </a:prstGeom>
        <a:noFill/>
        <a:ln w="19050" cmpd="sng">
          <a:solidFill>
            <a:srgbClr val="000000"/>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676541\Desktop\11th%20sep\E1-E2_comment_changes\e-CST_E1_E2_Forms_Reque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rror"/>
      <sheetName val="Help"/>
      <sheetName val="Request_Form"/>
      <sheetName val="Dropdown"/>
    </sheetNames>
    <sheetDataSet>
      <sheetData sheetId="3">
        <row r="110">
          <cell r="A110" t="str">
            <v>Andaman and Nicobar Islands</v>
          </cell>
        </row>
        <row r="111">
          <cell r="A111" t="str">
            <v>Andhra Pradesh</v>
          </cell>
        </row>
        <row r="112">
          <cell r="A112" t="str">
            <v>Arunachal Pradesh</v>
          </cell>
        </row>
        <row r="113">
          <cell r="A113" t="str">
            <v>Assam</v>
          </cell>
        </row>
        <row r="114">
          <cell r="A114" t="str">
            <v>Bihar</v>
          </cell>
        </row>
        <row r="115">
          <cell r="A115" t="str">
            <v>Chandigarh</v>
          </cell>
        </row>
        <row r="116">
          <cell r="A116" t="str">
            <v>Chattisgarh</v>
          </cell>
        </row>
        <row r="117">
          <cell r="A117" t="str">
            <v>Dadra and Nagar Haveli</v>
          </cell>
        </row>
        <row r="118">
          <cell r="A118" t="str">
            <v>Daman And  Diu</v>
          </cell>
        </row>
        <row r="119">
          <cell r="A119" t="str">
            <v>Delhi</v>
          </cell>
        </row>
        <row r="120">
          <cell r="A120" t="str">
            <v>Goa</v>
          </cell>
        </row>
        <row r="121">
          <cell r="A121" t="str">
            <v>Gujarat</v>
          </cell>
        </row>
        <row r="122">
          <cell r="A122" t="str">
            <v>Haryana</v>
          </cell>
        </row>
        <row r="123">
          <cell r="A123" t="str">
            <v>Himachal Pradesh</v>
          </cell>
        </row>
        <row r="124">
          <cell r="A124" t="str">
            <v>Jammu And Kashmir</v>
          </cell>
        </row>
        <row r="125">
          <cell r="A125" t="str">
            <v>Jharkand</v>
          </cell>
        </row>
        <row r="126">
          <cell r="A126" t="str">
            <v>Karnataka</v>
          </cell>
        </row>
        <row r="127">
          <cell r="A127" t="str">
            <v>Kerala</v>
          </cell>
        </row>
        <row r="128">
          <cell r="A128" t="str">
            <v>Lakshadweep</v>
          </cell>
        </row>
        <row r="129">
          <cell r="A129" t="str">
            <v>Madhya Pradesh</v>
          </cell>
        </row>
        <row r="130">
          <cell r="A130" t="str">
            <v>Maharastra</v>
          </cell>
        </row>
        <row r="131">
          <cell r="A131" t="str">
            <v>Manipur</v>
          </cell>
        </row>
        <row r="132">
          <cell r="A132" t="str">
            <v>Meghalaya</v>
          </cell>
        </row>
        <row r="133">
          <cell r="A133" t="str">
            <v>Mizoram</v>
          </cell>
        </row>
        <row r="134">
          <cell r="A134" t="str">
            <v>Nagaland</v>
          </cell>
        </row>
        <row r="135">
          <cell r="A135" t="str">
            <v>Orissa</v>
          </cell>
        </row>
        <row r="136">
          <cell r="A136" t="str">
            <v>Pondichery</v>
          </cell>
        </row>
        <row r="137">
          <cell r="A137" t="str">
            <v>Punjab</v>
          </cell>
        </row>
        <row r="138">
          <cell r="A138" t="str">
            <v>Rajasthan</v>
          </cell>
        </row>
        <row r="139">
          <cell r="A139" t="str">
            <v>Sikkim</v>
          </cell>
        </row>
        <row r="140">
          <cell r="A140" t="str">
            <v>Tamil Nadu</v>
          </cell>
        </row>
        <row r="141">
          <cell r="A141" t="str">
            <v>Tripura</v>
          </cell>
        </row>
        <row r="142">
          <cell r="A142" t="str">
            <v>Uttar Pradesh</v>
          </cell>
        </row>
        <row r="143">
          <cell r="A143" t="str">
            <v>Uttarakhand</v>
          </cell>
        </row>
        <row r="144">
          <cell r="A144" t="str">
            <v>West Bengal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1">
    <tabColor indexed="10"/>
  </sheetPr>
  <dimension ref="A1:E4"/>
  <sheetViews>
    <sheetView zoomScalePageLayoutView="0" workbookViewId="0" topLeftCell="A1">
      <selection activeCell="A1" sqref="A1:E1"/>
    </sheetView>
  </sheetViews>
  <sheetFormatPr defaultColWidth="9.140625" defaultRowHeight="12.75"/>
  <cols>
    <col min="1" max="1" width="9.00390625" style="0" bestFit="1" customWidth="1"/>
    <col min="2" max="2" width="13.28125" style="0" bestFit="1" customWidth="1"/>
    <col min="3" max="3" width="8.57421875" style="0" bestFit="1" customWidth="1"/>
    <col min="4" max="4" width="43.421875" style="0" customWidth="1"/>
    <col min="5" max="5" width="82.421875" style="0" customWidth="1"/>
  </cols>
  <sheetData>
    <row r="1" spans="1:5" ht="26.25">
      <c r="A1" s="128" t="s">
        <v>243</v>
      </c>
      <c r="B1" s="129"/>
      <c r="C1" s="129"/>
      <c r="D1" s="129"/>
      <c r="E1" s="129"/>
    </row>
    <row r="2" spans="1:5" ht="12.75">
      <c r="A2" s="115" t="s">
        <v>244</v>
      </c>
      <c r="B2" s="115" t="s">
        <v>245</v>
      </c>
      <c r="C2" s="115" t="s">
        <v>246</v>
      </c>
      <c r="D2" s="115" t="s">
        <v>247</v>
      </c>
      <c r="E2" s="115" t="s">
        <v>248</v>
      </c>
    </row>
    <row r="3" spans="1:5" ht="25.5">
      <c r="A3" s="123">
        <v>1</v>
      </c>
      <c r="B3" s="123" t="s">
        <v>35</v>
      </c>
      <c r="C3" s="123">
        <v>21</v>
      </c>
      <c r="D3" s="124" t="s">
        <v>249</v>
      </c>
      <c r="E3" s="124" t="s">
        <v>250</v>
      </c>
    </row>
    <row r="4" spans="1:5" ht="12.75">
      <c r="A4" s="116"/>
      <c r="B4" s="116"/>
      <c r="C4" s="116"/>
      <c r="D4" s="117"/>
      <c r="E4" s="117"/>
    </row>
    <row r="13" ht="13.5" customHeight="1"/>
    <row r="17" ht="13.5" customHeight="1"/>
  </sheetData>
  <sheetProtection password="F2F3" sheet="1" objects="1" scenarios="1" selectLockedCells="1"/>
  <mergeCells count="1">
    <mergeCell ref="A1:E1"/>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0"/>
  <dimension ref="A1:K174"/>
  <sheetViews>
    <sheetView zoomScalePageLayoutView="0" workbookViewId="0" topLeftCell="L1">
      <selection activeCell="A92" sqref="A92"/>
    </sheetView>
  </sheetViews>
  <sheetFormatPr defaultColWidth="153.57421875" defaultRowHeight="12.75"/>
  <cols>
    <col min="1" max="1" width="0.13671875" style="98" hidden="1" customWidth="1"/>
    <col min="2" max="10" width="153.57421875" style="98" customWidth="1"/>
    <col min="11" max="11" width="0" style="98" hidden="1" customWidth="1"/>
    <col min="12" max="16384" width="153.57421875" style="98" customWidth="1"/>
  </cols>
  <sheetData>
    <row r="1" spans="1:11" ht="12.75">
      <c r="A1" s="100" t="str">
        <f>CONCATENATE("#'Basic_",ROW(Basic!A1),"','",SUBSTITUTE(Basic!A1,"'","'"),"','",SUBSTITUTE(Basic!B1,"'","'"),"','",SUBSTITUTE(Basic!C1,"'","'"),"','",SUBSTITUTE(Basic!D1,"'","'"),"','",SUBSTITUTE(Basic!E1,"'","'"),"','",SUBSTITUTE(Basic!F1,"'","'"),"','",SUBSTITUTE(Basic!G1,"'","'"),"','",SUBSTITUTE(Basic!H1,"'","'"),"',$$)")</f>
        <v>#'Basic_1','Form VAT-XV','','','','','','','',$$)</v>
      </c>
      <c r="B1" s="100"/>
      <c r="K1" s="98" t="s">
        <v>254</v>
      </c>
    </row>
    <row r="2" spans="1:2" ht="12.75">
      <c r="A2" s="100" t="str">
        <f>CONCATENATE("#'Basic_",ROW(Basic!A2),"','",SUBSTITUTE(Basic!A2,"'","'"),"','",SUBSTITUTE(Basic!B2,"'","'"),"','",SUBSTITUTE(Basic!C2,"'","'"),"','",SUBSTITUTE(Basic!D2,"'","'"),"','",SUBSTITUTE(Basic!E2,"'","'"),"','",SUBSTITUTE(Basic!F2,"'","'"),"','",SUBSTITUTE(Basic!G2,"'","'"),"','",SUBSTITUTE(Basic!H2,"'","'"),"',$$)")</f>
        <v>#'Basic_2','2. Gross turnover, deductions from gross turnover taxable turnover of sales and computation of tax (See sections 2(ze), 6 and 9 of the Act)','','','','','','','',$$)</v>
      </c>
      <c r="B2" s="100"/>
    </row>
    <row r="3" spans="1:2" ht="12.75">
      <c r="A3" s="100" t="str">
        <f>CONCATENATE("#'Basic_",ROW(Basic!A3),"','",SUBSTITUTE(Basic!A3,"'","'"),"','",SUBSTITUTE(Basic!B3,"'","'"),"','",SUBSTITUTE(Basic!C3,"'","'"),"','",SUBSTITUTE(Basic!D3,"'","'"),"','",SUBSTITUTE(Basic!E3,"'","'"),"','",SUBSTITUTE(Basic!F3,"'","'"),"','",SUBSTITUTE(Basic!G3,"'","'"),"','",SUBSTITUTE(Basic!H3,"'","'"),"',$$)")</f>
        <v>#'Basic_3','(a) Description','(b) Value of goods','','','','','','',$$)</v>
      </c>
      <c r="B3" s="100"/>
    </row>
    <row r="4" spans="1:2" ht="12.75">
      <c r="A4" s="100" t="str">
        <f>CONCATENATE("#'Basic_",ROW(Basic!A4),"','",SUBSTITUTE(Basic!A4,"'","'"),"','",SUBSTITUTE(Basic!B4,"'","'"),"','",SUBSTITUTE(Basic!C4,"'","'"),"','",SUBSTITUTE(Basic!D4,"'","'"),"','",SUBSTITUTE(Basic!E4,"'","'"),"','",SUBSTITUTE(Basic!F4,"'","'"),"','",SUBSTITUTE(Basic!G4,"'","'"),"','",SUBSTITUTE(Basic!H4,"'","'"),"',$$)")</f>
        <v>#'Basic_4','(2A)(1) Sale price received and receivable for goods sold during return period:','','','','','','','',$$)</v>
      </c>
      <c r="B4" s="100"/>
    </row>
    <row r="5" spans="1:2" ht="12.75">
      <c r="A5" s="100" t="str">
        <f>CONCATENATE("#'Basic_",ROW(Basic!A5),"','",SUBSTITUTE(Basic!A5,"'","'"),"','",SUBSTITUTE(Basic!B5,"'","'"),"','",SUBSTITUTE(Basic!C5,"'","'"),"','",SUBSTITUTE(Basic!D5,"'","'"),"','",SUBSTITUTE(Basic!E5,"'","'"),"','",SUBSTITUTE(Basic!F5,"'","'"),"','",SUBSTITUTE(Basic!G5,"'","'"),"','",SUBSTITUTE(Basic!H5,"'","'"),"',$$)")</f>
        <v>#'Basic_5','(2A)(2) Value of goods sent within or outside the State otherwise than by way of sale:','','','','','','','',$$)</v>
      </c>
      <c r="B5" s="100"/>
    </row>
    <row r="6" spans="1:2" ht="12.75">
      <c r="A6" s="100" t="str">
        <f>CONCATENATE("#'Basic_",ROW(Basic!A6),"','",SUBSTITUTE(Basic!A6,"'","'"),"','",SUBSTITUTE(Basic!B6,"'","'"),"','",SUBSTITUTE(Basic!C6,"'","'"),"','",SUBSTITUTE(Basic!D6,"'","'"),"','",SUBSTITUTE(Basic!E6,"'","'"),"','",SUBSTITUTE(Basic!F6,"'","'"),"','",SUBSTITUTE(Basic!G6,"'","'"),"','",SUBSTITUTE(Basic!H6,"'","'"),"',$$)")</f>
        <v>#'Basic_6','(2B)Gross turnover [(1) +(2)]','0','','','','','','',$$)</v>
      </c>
      <c r="B6" s="100"/>
    </row>
    <row r="7" spans="1:2" ht="12.75">
      <c r="A7" s="100" t="str">
        <f>CONCATENATE("#'Basic_",ROW(Basic!A7),"','",SUBSTITUTE(Basic!A7,"'","'"),"','",SUBSTITUTE(Basic!B7,"'","'"),"','",SUBSTITUTE(Basic!C7,"'","'"),"','",SUBSTITUTE(Basic!D7,"'","'"),"','",SUBSTITUTE(Basic!E7,"'","'"),"','",SUBSTITUTE(Basic!F7,"'","'"),"','",SUBSTITUTE(Basic!G7,"'","'"),"','",SUBSTITUTE(Basic!H7,"'","'"),"',$$)")</f>
        <v>#'Basic_7','(2C)Deductions from Gross Turnover [section 6(3)]','','','','','','','',$$)</v>
      </c>
      <c r="B7" s="100"/>
    </row>
    <row r="8" spans="1:2" ht="12.75">
      <c r="A8" s="100" t="str">
        <f>CONCATENATE("#'Basic_",ROW(Basic!A8),"','",SUBSTITUTE(Basic!A8,"'","'"),"','",SUBSTITUTE(Basic!B8,"'","'"),"','",SUBSTITUTE(Basic!C8,"'","'"),"','",SUBSTITUTE(Basic!D8,"'","'"),"','",SUBSTITUTE(Basic!E8,"'","'"),"','",SUBSTITUTE(Basic!F8,"'","'"),"','",SUBSTITUTE(Basic!G8,"'","'"),"','",SUBSTITUTE(Basic!H8,"'","'"),"',$$)")</f>
        <v>#'Basic_8','1) Sale of tax-free goods under section 9','','','','','','','',$$)</v>
      </c>
      <c r="B8" s="100"/>
    </row>
    <row r="9" spans="1:2" ht="12.75">
      <c r="A9" s="100" t="str">
        <f>CONCATENATE("#'Basic_",ROW(Basic!A9),"','",SUBSTITUTE(Basic!A9,"'","'"),"','",SUBSTITUTE(Basic!B9,"'","'"),"','",SUBSTITUTE(Basic!C9,"'","'"),"','",SUBSTITUTE(Basic!D9,"'","'"),"','",SUBSTITUTE(Basic!E9,"'","'"),"','",SUBSTITUTE(Basic!F9,"'","'"),"','",SUBSTITUTE(Basic!G9,"'","'"),"','",SUBSTITUTE(Basic!H9,"'","'"),"',$$)")</f>
        <v>#'Basic_9','2) Sale in the course of inter-State trade or commerce','','','','','','','',$$)</v>
      </c>
      <c r="B9" s="100"/>
    </row>
    <row r="10" spans="1:2" ht="12.75">
      <c r="A10" s="100" t="str">
        <f>CONCATENATE("#'Basic_",ROW(Basic!A10),"','",SUBSTITUTE(Basic!A10,"'","'"),"','",SUBSTITUTE(Basic!B10,"'","'"),"','",SUBSTITUTE(Basic!C10,"'","'"),"','",SUBSTITUTE(Basic!D10,"'","'"),"','",SUBSTITUTE(Basic!E10,"'","'"),"','",SUBSTITUTE(Basic!F10,"'","'"),"','",SUBSTITUTE(Basic!G10,"'","'"),"','",SUBSTITUTE(Basic!H10,"'","'"),"',$$)")</f>
        <v>#'Basic_10','3) Sale in the course of import into India','','','','','','','',$$)</v>
      </c>
      <c r="B10" s="100"/>
    </row>
    <row r="11" spans="1:2" ht="12.75">
      <c r="A11" s="100" t="str">
        <f>CONCATENATE("#'Basic_",ROW(Basic!A11),"','",SUBSTITUTE(Basic!A11,"'","'"),"','",SUBSTITUTE(Basic!B11,"'","'"),"','",SUBSTITUTE(Basic!C11,"'","'"),"','",SUBSTITUTE(Basic!D11,"'","'"),"','",SUBSTITUTE(Basic!E11,"'","'"),"','",SUBSTITUTE(Basic!F11,"'","'"),"','",SUBSTITUTE(Basic!G11,"'","'"),"','",SUBSTITUTE(Basic!H11,"'","'"),"',$$)")</f>
        <v>#'Basic_11','4) Sale in the course of export out of India','','','','','','','',$$)</v>
      </c>
      <c r="B11" s="100"/>
    </row>
    <row r="12" spans="1:2" ht="12.75">
      <c r="A12" s="100" t="str">
        <f>CONCATENATE("#'Basic_",ROW(Basic!A12),"','",SUBSTITUTE(Basic!A12,"'","'"),"','",SUBSTITUTE(Basic!B12,"'","'"),"','",SUBSTITUTE(Basic!C12,"'","'"),"','",SUBSTITUTE(Basic!D12,"'","'"),"','",SUBSTITUTE(Basic!E12,"'","'"),"','",SUBSTITUTE(Basic!F12,"'","'"),"','",SUBSTITUTE(Basic!G12,"'","'"),"','",SUBSTITUTE(Basic!H12,"'","'"),"',$$)")</f>
        <v>#'Basic_12','5) Sales outside the State of goods purchased outside the State','','','','','','','',$$)</v>
      </c>
      <c r="B12" s="100"/>
    </row>
    <row r="13" spans="1:2" ht="12.75">
      <c r="A13" s="100" t="str">
        <f>CONCATENATE("#'Basic_",ROW(Basic!A13),"','",SUBSTITUTE(Basic!A13,"'","'"),"','",SUBSTITUTE(Basic!B13,"'","'"),"','",SUBSTITUTE(Basic!C13,"'","'"),"','",SUBSTITUTE(Basic!D13,"'","'"),"','",SUBSTITUTE(Basic!E13,"'","'"),"','",SUBSTITUTE(Basic!F13,"'","'"),"','",SUBSTITUTE(Basic!G13,"'","'"),"','",SUBSTITUTE(Basic!H13,"'","'"),"',$$)")</f>
        <v>#'Basic_13','6) Value of goods sent otherwise than by way of sale : -','','','','','','','',$$)</v>
      </c>
      <c r="B13" s="100"/>
    </row>
    <row r="14" spans="1:2" ht="12.75">
      <c r="A14" s="100" t="str">
        <f>CONCATENATE("#'Basic_",ROW(Basic!A14),"','",SUBSTITUTE(Basic!A14,"'","'"),"','",SUBSTITUTE(Basic!B14,"'","'"),"','",SUBSTITUTE(Basic!C14,"'","'"),"','",SUBSTITUTE(Basic!D14,"'","'"),"','",SUBSTITUTE(Basic!E14,"'","'"),"','",SUBSTITUTE(Basic!F14,"'","'"),"','",SUBSTITUTE(Basic!G14,"'","'"),"','",SUBSTITUTE(Basic!H14,"'","'"),"',$$)")</f>
        <v>#'Basic_14','i) in the course of inter-State trade or commerce','','','','','','','',$$)</v>
      </c>
      <c r="B14" s="100"/>
    </row>
    <row r="15" spans="1:2" ht="12.75">
      <c r="A15" s="100" t="str">
        <f>CONCATENATE("#'Basic_",ROW(Basic!A15),"','",SUBSTITUTE(Basic!A15,"'","'"),"','",SUBSTITUTE(Basic!B15,"'","'"),"','",SUBSTITUTE(Basic!C15,"'","'"),"','",SUBSTITUTE(Basic!D15,"'","'"),"','",SUBSTITUTE(Basic!E15,"'","'"),"','",SUBSTITUTE(Basic!F15,"'","'"),"','",SUBSTITUTE(Basic!G15,"'","'"),"','",SUBSTITUTE(Basic!H15,"'","'"),"',$$)")</f>
        <v>#'Basic_15','ii) in the course of export out the territory of India','','','','','','','',$$)</v>
      </c>
      <c r="B15" s="100"/>
    </row>
    <row r="16" spans="1:2" ht="12.75">
      <c r="A16" s="100" t="str">
        <f>CONCATENATE("#'Basic_",ROW(Basic!A16),"','",SUBSTITUTE(Basic!A16,"'","'"),"','",SUBSTITUTE(Basic!B16,"'","'"),"','",SUBSTITUTE(Basic!C16,"'","'"),"','",SUBSTITUTE(Basic!D16,"'","'"),"','",SUBSTITUTE(Basic!E16,"'","'"),"','",SUBSTITUTE(Basic!F16,"'","'"),"','",SUBSTITUTE(Basic!G16,"'","'"),"','",SUBSTITUTE(Basic!H16,"'","'"),"',$$)")</f>
        <v>#'Basic_16','iii) to local agents (registered dealers) for sale','','','','','','','',$$)</v>
      </c>
      <c r="B16" s="100"/>
    </row>
    <row r="17" spans="1:2" ht="12.75">
      <c r="A17" s="100" t="str">
        <f>CONCATENATE("#'Basic_",ROW(Basic!A17),"','",SUBSTITUTE(Basic!A17,"'","'"),"','",SUBSTITUTE(Basic!B17,"'","'"),"','",SUBSTITUTE(Basic!C17,"'","'"),"','",SUBSTITUTE(Basic!D17,"'","'"),"','",SUBSTITUTE(Basic!E17,"'","'"),"','",SUBSTITUTE(Basic!F17,"'","'"),"','",SUBSTITUTE(Basic!G17,"'","'"),"','",SUBSTITUTE(Basic!H17,"'","'"),"',$$)")</f>
        <v>#'Basic_17','7) Total of (1) to (6)','0','','','','','','',$$)</v>
      </c>
      <c r="B17" s="100"/>
    </row>
    <row r="18" spans="1:2" ht="12.75">
      <c r="A18" s="100" t="str">
        <f>CONCATENATE("#'Basic_",ROW(Basic!A18),"','",SUBSTITUTE(Basic!A18,"'","'"),"','",SUBSTITUTE(Basic!B18,"'","'"),"','",SUBSTITUTE(Basic!C18,"'","'"),"','",SUBSTITUTE(Basic!D18,"'","'"),"','",SUBSTITUTE(Basic!E18,"'","'"),"','",SUBSTITUTE(Basic!F18,"'","'"),"','",SUBSTITUTE(Basic!G18,"'","'"),"','",SUBSTITUTE(Basic!H18,"'","'"),"',$$)")</f>
        <v>#'Basic_18','(2D) Taxable turnover of sales [2B(b)-2C(7)(b)]','0','','','','','','',$$)</v>
      </c>
      <c r="B18" s="100"/>
    </row>
    <row r="19" spans="1:2" ht="12.75">
      <c r="A19" s="100" t="str">
        <f>CONCATENATE("#'Basic_",ROW(Basic!A19),"','",SUBSTITUTE(Basic!A19,"'","'"),"','",SUBSTITUTE(Basic!B19,"'","'"),"','",SUBSTITUTE(Basic!C19,"'","'"),"','",SUBSTITUTE(Basic!D19,"'","'"),"','",SUBSTITUTE(Basic!E19,"'","'"),"','",SUBSTITUTE(Basic!F19,"'","'"),"','",SUBSTITUTE(Basic!G19,"'","'"),"','",SUBSTITUTE(Basic!H19,"'","'"),"',$$)")</f>
        <v>#'Basic_19','(2E)(a)Break-up of 2D(b) according to rate of tax*','(2E)(b)Effect of return of goods and (de-)/ escalation[LS-2]','(2E)(c) Effect of Purchases made from Exempted Unit (Less Purchase Value : Tax on Value Addition only)','(2E)(d) Net taxable turnover [(a)-{(b)+(c)}]*','(2E)(e-i) rate of tax*','(2E)(e-ii) other rate of tax, Please Specify','(2E)(f) Tax Amount[(d)x(e)]*','',$$)</v>
      </c>
      <c r="B19" s="100"/>
    </row>
    <row r="20" spans="1:2" ht="12.75">
      <c r="A20" s="100" t="str">
        <f>CONCATENATE("#'Basic_",ROW(Basic!A20),"','",SUBSTITUTE(Basic!A20,"'","'"),"','",SUBSTITUTE(Basic!B20,"'","'"),"','",SUBSTITUTE(Basic!C20,"'","'"),"','",SUBSTITUTE(Basic!D20,"'","'"),"','",SUBSTITUTE(Basic!E20,"'","'"),"','",SUBSTITUTE(Basic!F20,"'","'"),"','",SUBSTITUTE(Basic!G20,"'","'"),"','",SUBSTITUTE(Basic!H20,"'","'"),"',$$)")</f>
        <v>#'Basic_20','','','','','','','','',$$)</v>
      </c>
      <c r="B20" s="100"/>
    </row>
    <row r="21" spans="1:2" ht="12.75">
      <c r="A21" s="100" t="str">
        <f>CONCATENATE("#'Basic_",ROW(Basic!A21),"','",SUBSTITUTE(Basic!A21,"'","'"),"','",SUBSTITUTE(Basic!B21,"'","'"),"','",SUBSTITUTE(Basic!C21,"'","'"),"','",SUBSTITUTE(Basic!D21,"'","'"),"','",SUBSTITUTE(Basic!E21,"'","'"),"','",SUBSTITUTE(Basic!F21,"'","'"),"','",SUBSTITUTE(Basic!G21,"'","'"),"','",SUBSTITUTE(Basic!H21,"'","'"),"',$$)")</f>
        <v>#'Basic_21','','','','','','','','',$$)</v>
      </c>
      <c r="B21" s="100"/>
    </row>
    <row r="22" spans="1:2" ht="12.75">
      <c r="A22" s="100" t="str">
        <f>CONCATENATE("#'Basic_",ROW(Basic!A22),"','",SUBSTITUTE(Basic!A22,"'","'"),"','",SUBSTITUTE(Basic!B22,"'","'"),"','",SUBSTITUTE(Basic!C22,"'","'"),"','",SUBSTITUTE(Basic!D22,"'","'"),"','",SUBSTITUTE(Basic!E22,"'","'"),"','",SUBSTITUTE(Basic!F22,"'","'"),"','",SUBSTITUTE(Basic!G22,"'","'"),"','",SUBSTITUTE(Basic!H22,"'","'"),"',$$)")</f>
        <v>#'Basic_22','','','','','','','','',$$)</v>
      </c>
      <c r="B22" s="100"/>
    </row>
    <row r="23" spans="1:2" ht="12.75">
      <c r="A23" s="100" t="str">
        <f>CONCATENATE("#'Basic_",ROW(Basic!A23),"','",SUBSTITUTE(Basic!A23,"'","'"),"','",SUBSTITUTE(Basic!B23,"'","'"),"','",SUBSTITUTE(Basic!C23,"'","'"),"','",SUBSTITUTE(Basic!D23,"'","'"),"','",SUBSTITUTE(Basic!E23,"'","'"),"','",SUBSTITUTE(Basic!F23,"'","'"),"','",SUBSTITUTE(Basic!G23,"'","'"),"','",SUBSTITUTE(Basic!H23,"'","'"),"',$$)")</f>
        <v>#'Basic_23','Total tax amount','','','','','','0','',$$)</v>
      </c>
      <c r="B23" s="100"/>
    </row>
    <row r="24" spans="1:2" ht="12.75">
      <c r="A24" s="100" t="str">
        <f>CONCATENATE("#'Purchase_",ROW(Purchase!A1),"','",SUBSTITUTE(Purchase!A1,"'","'"),"','",SUBSTITUTE(Purchase!B1,"'","'"),"','",SUBSTITUTE(Purchase!C1,"'","'"),"','",SUBSTITUTE(Purchase!D1,"'","'"),"','",SUBSTITUTE(Purchase!E1,"'","'"),"','",SUBSTITUTE(Purchase!F1,"'","'"),"','",SUBSTITUTE(Purchase!G1,"'","'"),"','",SUBSTITUTE(Purchase!H1,"'","'"),"',$$)")</f>
        <v>#'Purchase_1','3. Purchase, import and receipt of goods and computation of amount of tax paid on purchases made in the State','','','','','','','',$$)</v>
      </c>
      <c r="B24" s="100"/>
    </row>
    <row r="25" spans="1:2" ht="12.75">
      <c r="A25" s="100" t="str">
        <f>CONCATENATE("#'Purchase_",ROW(Purchase!A2),"','",SUBSTITUTE(Purchase!A2,"'","'"),"','",SUBSTITUTE(Purchase!B2,"'","'"),"','",SUBSTITUTE(Purchase!C2,"'","'"),"','",SUBSTITUTE(Purchase!D2,"'","'"),"','",SUBSTITUTE(Purchase!E2,"'","'"),"','",SUBSTITUTE(Purchase!F2,"'","'"),"','",SUBSTITUTE(Purchase!G2,"'","'"),"','",SUBSTITUTE(Purchase!H2,"'","'"),"',$$)")</f>
        <v>#'Purchase_2','(3A)(a) Description','(3A)(b) Amount','','','','','','',$$)</v>
      </c>
      <c r="B25" s="100"/>
    </row>
    <row r="26" spans="1:2" ht="12.75">
      <c r="A26" s="100" t="str">
        <f>CONCATENATE("#'Purchase_",ROW(Purchase!A3),"','",SUBSTITUTE(Purchase!A3,"'","'"),"','",SUBSTITUTE(Purchase!B3,"'","'"),"','",SUBSTITUTE(Purchase!C3,"'","'"),"','",SUBSTITUTE(Purchase!D3,"'","'"),"','",SUBSTITUTE(Purchase!E3,"'","'"),"','",SUBSTITUTE(Purchase!F3,"'","'"),"','",SUBSTITUTE(Purchase!G3,"'","'"),"','",SUBSTITUTE(Purchase!H3,"'","'"),"',$$)")</f>
        <v>#'Purchase_3','Aggregate price/ value of goods, --','','','','','','','',$$)</v>
      </c>
      <c r="B26" s="100"/>
    </row>
    <row r="27" spans="1:2" ht="12.75">
      <c r="A27" s="100" t="str">
        <f>CONCATENATE("#'Purchase_",ROW(Purchase!A4),"','",SUBSTITUTE(Purchase!A4,"'","'"),"','",SUBSTITUTE(Purchase!B4,"'","'"),"','",SUBSTITUTE(Purchase!C4,"'","'"),"','",SUBSTITUTE(Purchase!D4,"'","'"),"','",SUBSTITUTE(Purchase!E4,"'","'"),"','",SUBSTITUTE(Purchase!F4,"'","'"),"','",SUBSTITUTE(Purchase!G4,"'","'"),"','",SUBSTITUTE(Purchase!H4,"'","'"),"',$$)")</f>
        <v>#'Purchase_4','1)(a)Purchased from registered dealers in the State on tax invoice','','','','','','','',$$)</v>
      </c>
      <c r="B27" s="100"/>
    </row>
    <row r="28" spans="1:2" ht="12.75">
      <c r="A28" s="100" t="str">
        <f>CONCATENATE("#'Purchase_",ROW(Purchase!A5),"','",SUBSTITUTE(Purchase!A5,"'","'"),"','",SUBSTITUTE(Purchase!B5,"'","'"),"','",SUBSTITUTE(Purchase!C5,"'","'"),"','",SUBSTITUTE(Purchase!D5,"'","'"),"','",SUBSTITUTE(Purchase!E5,"'","'"),"','",SUBSTITUTE(Purchase!F5,"'","'"),"','",SUBSTITUTE(Purchase!G5,"'","'"),"','",SUBSTITUTE(Purchase!H5,"'","'"),"',$$)")</f>
        <v>#'Purchase_5','1)(b) Aggregate price/value of capital goods eligible for input tax credit','','','','','','','',$$)</v>
      </c>
      <c r="B28" s="100"/>
    </row>
    <row r="29" spans="1:2" ht="12.75">
      <c r="A29" s="100" t="str">
        <f>CONCATENATE("#'Purchase_",ROW(Purchase!A6),"','",SUBSTITUTE(Purchase!A6,"'","'"),"','",SUBSTITUTE(Purchase!B6,"'","'"),"','",SUBSTITUTE(Purchase!C6,"'","'"),"','",SUBSTITUTE(Purchase!D6,"'","'"),"','",SUBSTITUTE(Purchase!E6,"'","'"),"','",SUBSTITUTE(Purchase!F6,"'","'"),"','",SUBSTITUTE(Purchase!G6,"'","'"),"','",SUBSTITUTE(Purchase!H6,"'","'"),"',$$)")</f>
        <v>#'Purchase_6','1)(c) Aggregate price/value of goods purchased from Registered Exempted Unit','','','','','','','',$$)</v>
      </c>
      <c r="B29" s="100"/>
    </row>
    <row r="30" spans="1:2" ht="12.75">
      <c r="A30" s="100" t="str">
        <f>CONCATENATE("#'Purchase_",ROW(Purchase!A7),"','",SUBSTITUTE(Purchase!A7,"'","'"),"','",SUBSTITUTE(Purchase!B7,"'","'"),"','",SUBSTITUTE(Purchase!C7,"'","'"),"','",SUBSTITUTE(Purchase!D7,"'","'"),"','",SUBSTITUTE(Purchase!E7,"'","'"),"','",SUBSTITUTE(Purchase!F7,"'","'"),"','",SUBSTITUTE(Purchase!G7,"'","'"),"','",SUBSTITUTE(Purchase!H7,"'","'"),"',$$)")</f>
        <v>#'Purchase_7','2) Purchased from other dealers without tax invoice','','','','','','','',$$)</v>
      </c>
      <c r="B30" s="100"/>
    </row>
    <row r="31" spans="1:2" ht="12.75">
      <c r="A31" s="100" t="str">
        <f>CONCATENATE("#'Purchase_",ROW(Purchase!A8),"','",SUBSTITUTE(Purchase!A8,"'","'"),"','",SUBSTITUTE(Purchase!B8,"'","'"),"','",SUBSTITUTE(Purchase!C8,"'","'"),"','",SUBSTITUTE(Purchase!D8,"'","'"),"','",SUBSTITUTE(Purchase!E8,"'","'"),"','",SUBSTITUTE(Purchase!F8,"'","'"),"','",SUBSTITUTE(Purchase!G8,"'","'"),"','",SUBSTITUTE(Purchase!H8,"'","'"),"',$$)")</f>
        <v>#'Purchase_8','3)(a) Purchased in the course of inter-State trade or commerce','','','','','','','',$$)</v>
      </c>
      <c r="B31" s="100"/>
    </row>
    <row r="32" spans="1:2" ht="12.75">
      <c r="A32" s="100" t="str">
        <f>CONCATENATE("#'Purchase_",ROW(Purchase!A9),"','",SUBSTITUTE(Purchase!A9,"'","'"),"','",SUBSTITUTE(Purchase!B9,"'","'"),"','",SUBSTITUTE(Purchase!C9,"'","'"),"','",SUBSTITUTE(Purchase!D9,"'","'"),"','",SUBSTITUTE(Purchase!E9,"'","'"),"','",SUBSTITUTE(Purchase!F9,"'","'"),"','",SUBSTITUTE(Purchase!G9,"'","'"),"','",SUBSTITUTE(Purchase!H9,"'","'"),"',$$)")</f>
        <v>#'Purchase_9','3)(b) Capital Goods Purchased in the course of inter-State trade or commerce','','','','','','','',$$)</v>
      </c>
      <c r="B32" s="100"/>
    </row>
    <row r="33" spans="1:2" ht="12.75">
      <c r="A33" s="100" t="str">
        <f>CONCATENATE("#'Purchase_",ROW(Purchase!A10),"','",SUBSTITUTE(Purchase!A10,"'","'"),"','",SUBSTITUTE(Purchase!B10,"'","'"),"','",SUBSTITUTE(Purchase!C10,"'","'"),"','",SUBSTITUTE(Purchase!D10,"'","'"),"','",SUBSTITUTE(Purchase!E10,"'","'"),"','",SUBSTITUTE(Purchase!F10,"'","'"),"','",SUBSTITUTE(Purchase!G10,"'","'"),"','",SUBSTITUTE(Purchase!H10,"'","'"),"',$$)")</f>
        <v>#'Purchase_10','4)(a) Purchased in the course of import into India','','','','','','','',$$)</v>
      </c>
      <c r="B33" s="100"/>
    </row>
    <row r="34" spans="1:2" ht="12.75">
      <c r="A34" s="100" t="str">
        <f>CONCATENATE("#'Purchase_",ROW(Purchase!A11),"','",SUBSTITUTE(Purchase!A11,"'","'"),"','",SUBSTITUTE(Purchase!B11,"'","'"),"','",SUBSTITUTE(Purchase!C11,"'","'"),"','",SUBSTITUTE(Purchase!D11,"'","'"),"','",SUBSTITUTE(Purchase!E11,"'","'"),"','",SUBSTITUTE(Purchase!F11,"'","'"),"','",SUBSTITUTE(Purchase!G11,"'","'"),"','",SUBSTITUTE(Purchase!H11,"'","'"),"',$$)")</f>
        <v>#'Purchase_11','4)(b) Capital Goods Purchased in the course of import into India','','','','','','','',$$)</v>
      </c>
      <c r="B34" s="100"/>
    </row>
    <row r="35" spans="1:2" ht="12.75">
      <c r="A35" s="100" t="str">
        <f>CONCATENATE("#'Purchase_",ROW(Purchase!A12),"','",SUBSTITUTE(Purchase!A12,"'","'"),"','",SUBSTITUTE(Purchase!B12,"'","'"),"','",SUBSTITUTE(Purchase!C12,"'","'"),"','",SUBSTITUTE(Purchase!D12,"'","'"),"','",SUBSTITUTE(Purchase!E12,"'","'"),"','",SUBSTITUTE(Purchase!F12,"'","'"),"','",SUBSTITUTE(Purchase!G12,"'","'"),"','",SUBSTITUTE(Purchase!H12,"'","'"),"',$$)")</f>
        <v>#'Purchase_12','5) Purchased in the course export out of India','','','','','','','',$$)</v>
      </c>
      <c r="B35" s="100"/>
    </row>
    <row r="36" spans="1:2" ht="12.75">
      <c r="A36" s="100" t="str">
        <f>CONCATENATE("#'Purchase_",ROW(Purchase!A13),"','",SUBSTITUTE(Purchase!A13,"'","'"),"','",SUBSTITUTE(Purchase!B13,"'","'"),"','",SUBSTITUTE(Purchase!C13,"'","'"),"','",SUBSTITUTE(Purchase!D13,"'","'"),"','",SUBSTITUTE(Purchase!E13,"'","'"),"','",SUBSTITUTE(Purchase!F13,"'","'"),"','",SUBSTITUTE(Purchase!G13,"'","'"),"','",SUBSTITUTE(Purchase!H13,"'","'"),"',$$)")</f>
        <v>#'Purchase_13','6) Imported into the State','','','','','','','',$$)</v>
      </c>
      <c r="B36" s="100"/>
    </row>
    <row r="37" spans="1:2" ht="12.75">
      <c r="A37" s="100" t="str">
        <f>CONCATENATE("#'Purchase_",ROW(Purchase!A14),"','",SUBSTITUTE(Purchase!A14,"'","'"),"','",SUBSTITUTE(Purchase!B14,"'","'"),"','",SUBSTITUTE(Purchase!C14,"'","'"),"','",SUBSTITUTE(Purchase!D14,"'","'"),"','",SUBSTITUTE(Purchase!E14,"'","'"),"','",SUBSTITUTE(Purchase!F14,"'","'"),"','",SUBSTITUTE(Purchase!G14,"'","'"),"','",SUBSTITUTE(Purchase!H14,"'","'"),"',$$)")</f>
        <v>#'Purchase_14','7) Purchased outside the State for sales outside','','','','','','','',$$)</v>
      </c>
      <c r="B37" s="100"/>
    </row>
    <row r="38" spans="1:2" ht="12.75">
      <c r="A38" s="100" t="str">
        <f>CONCATENATE("#'Purchase_",ROW(Purchase!A15),"','",SUBSTITUTE(Purchase!A15,"'","'"),"','",SUBSTITUTE(Purchase!B15,"'","'"),"','",SUBSTITUTE(Purchase!C15,"'","'"),"','",SUBSTITUTE(Purchase!D15,"'","'"),"','",SUBSTITUTE(Purchase!E15,"'","'"),"','",SUBSTITUTE(Purchase!F15,"'","'"),"','",SUBSTITUTE(Purchase!G15,"'","'"),"','",SUBSTITUTE(Purchase!H15,"'","'"),"',$$)")</f>
        <v>#'Purchase_15','8) Received for sale from dealers registered in the State','','','','','','','',$$)</v>
      </c>
      <c r="B38" s="100"/>
    </row>
    <row r="39" spans="1:2" ht="12.75">
      <c r="A39" s="100" t="str">
        <f>CONCATENATE("#'Purchase_",ROW(Purchase!A16),"','",SUBSTITUTE(Purchase!A16,"'","'"),"','",SUBSTITUTE(Purchase!B16,"'","'"),"','",SUBSTITUTE(Purchase!C16,"'","'"),"','",SUBSTITUTE(Purchase!D16,"'","'"),"','",SUBSTITUTE(Purchase!E16,"'","'"),"','",SUBSTITUTE(Purchase!F16,"'","'"),"','",SUBSTITUTE(Purchase!G16,"'","'"),"','",SUBSTITUTE(Purchase!H16,"'","'"),"',$$)")</f>
        <v>#'Purchase_16','9) Received for sale from dealers outside the State','','','','','','','',$$)</v>
      </c>
      <c r="B39" s="100"/>
    </row>
    <row r="40" spans="1:2" ht="12.75">
      <c r="A40" s="100" t="str">
        <f>CONCATENATE("#'Purchase_",ROW(Purchase!A17),"','",SUBSTITUTE(Purchase!A17,"'","'"),"','",SUBSTITUTE(Purchase!B17,"'","'"),"','",SUBSTITUTE(Purchase!C17,"'","'"),"','",SUBSTITUTE(Purchase!D17,"'","'"),"','",SUBSTITUTE(Purchase!E17,"'","'"),"','",SUBSTITUTE(Purchase!F17,"'","'"),"','",SUBSTITUTE(Purchase!G17,"'","'"),"','",SUBSTITUTE(Purchase!H17,"'","'"),"',$$)")</f>
        <v>#'Purchase_17','10) Total [(1) to (9)]','0','','','','','','',$$)</v>
      </c>
      <c r="B40" s="100"/>
    </row>
    <row r="41" spans="1:2" ht="12.75">
      <c r="A41" s="100" t="str">
        <f>CONCATENATE("#'Purchase_",ROW(Purchase!A18),"','",SUBSTITUTE(Purchase!A18,"'","'"),"','",SUBSTITUTE(Purchase!B18,"'","'"),"','",SUBSTITUTE(Purchase!C18,"'","'"),"','",SUBSTITUTE(Purchase!D18,"'","'"),"','",SUBSTITUTE(Purchase!E18,"'","'"),"','",SUBSTITUTE(Purchase!F18,"'","'"),"','",SUBSTITUTE(Purchase!G18,"'","'"),"','",SUBSTITUTE(Purchase!H18,"'","'"),"',$$)")</f>
        <v>#'Purchase_18','(3B)(a) Break-up of 3A(1)(a)+3A(1)(b) according to rate of tax*','(3B)(b) Effect of return goods and of price [LP-2]','(3B)(c) Net taxable purchases [(a) - (b)]*','(3B)(d-i) Rate of tax*','(3B)(d-ii) other rate of tax, Please Specify','(3B)(e) Amount of Tax paid[(c) x (d)]*','','',$$)</v>
      </c>
      <c r="B41" s="100"/>
    </row>
    <row r="42" spans="1:2" ht="12.75">
      <c r="A42" s="100" t="str">
        <f>CONCATENATE("#'Purchase_",ROW(Purchase!A19),"','",SUBSTITUTE(Purchase!A19,"'","'"),"','",SUBSTITUTE(Purchase!B19,"'","'"),"','",SUBSTITUTE(Purchase!C19,"'","'"),"','",SUBSTITUTE(Purchase!D19,"'","'"),"','",SUBSTITUTE(Purchase!E19,"'","'"),"','",SUBSTITUTE(Purchase!F19,"'","'"),"','",SUBSTITUTE(Purchase!G19,"'","'"),"','",SUBSTITUTE(Purchase!H19,"'","'"),"',$$)")</f>
        <v>#'Purchase_19','','','','','','','','',$$)</v>
      </c>
      <c r="B42" s="100"/>
    </row>
    <row r="43" spans="1:2" ht="12.75">
      <c r="A43" s="100" t="str">
        <f>CONCATENATE("#'Purchase_",ROW(Purchase!A20),"','",SUBSTITUTE(Purchase!A20,"'","'"),"','",SUBSTITUTE(Purchase!B20,"'","'"),"','",SUBSTITUTE(Purchase!C20,"'","'"),"','",SUBSTITUTE(Purchase!D20,"'","'"),"','",SUBSTITUTE(Purchase!E20,"'","'"),"','",SUBSTITUTE(Purchase!F20,"'","'"),"','",SUBSTITUTE(Purchase!G20,"'","'"),"','",SUBSTITUTE(Purchase!H20,"'","'"),"',$$)")</f>
        <v>#'Purchase_20','','','','','','','','',$$)</v>
      </c>
      <c r="B43" s="100"/>
    </row>
    <row r="44" spans="1:2" ht="12.75">
      <c r="A44" s="100" t="str">
        <f>CONCATENATE("#'Purchase_",ROW(Purchase!A21),"','",SUBSTITUTE(Purchase!A21,"'","'"),"','",SUBSTITUTE(Purchase!B21,"'","'"),"','",SUBSTITUTE(Purchase!C21,"'","'"),"','",SUBSTITUTE(Purchase!D21,"'","'"),"','",SUBSTITUTE(Purchase!E21,"'","'"),"','",SUBSTITUTE(Purchase!F21,"'","'"),"','",SUBSTITUTE(Purchase!G21,"'","'"),"','",SUBSTITUTE(Purchase!H21,"'","'"),"',$$)")</f>
        <v>#'Purchase_21','','','','','','','','',$$)</v>
      </c>
      <c r="B44" s="100"/>
    </row>
    <row r="45" spans="1:2" ht="12.75">
      <c r="A45" s="100" t="str">
        <f>CONCATENATE("#'Purchase_",ROW(Purchase!A22),"','",SUBSTITUTE(Purchase!A22,"'","'"),"','",SUBSTITUTE(Purchase!B22,"'","'"),"','",SUBSTITUTE(Purchase!C22,"'","'"),"','",SUBSTITUTE(Purchase!D22,"'","'"),"','",SUBSTITUTE(Purchase!E22,"'","'"),"','",SUBSTITUTE(Purchase!F22,"'","'"),"','",SUBSTITUTE(Purchase!G22,"'","'"),"','",SUBSTITUTE(Purchase!H22,"'","'"),"',$$)")</f>
        <v>#'Purchase_22','Total amount of tax paid on purchases','','','','','0','','',$$)</v>
      </c>
      <c r="B45" s="100"/>
    </row>
    <row r="46" spans="1:2" ht="12.75">
      <c r="A46" s="100" t="str">
        <f>CONCATENATE("#'Tax_",ROW(Tax!A1),"','",SUBSTITUTE(Tax!A1,"'","'"),"','",SUBSTITUTE(Tax!B1,"'","'"),"','",SUBSTITUTE(Tax!C1,"'","'"),"','",SUBSTITUTE(Tax!D1,"'","'"),"','",SUBSTITUTE(Tax!E1,"'","'"),"','",SUBSTITUTE(Tax!F1,"'","'"),"','",SUBSTITUTE(Tax!G1,"'","'"),"','",SUBSTITUTE(Tax!H1,"'","'"),"',$$)")</f>
        <v>#'Tax_1','4. Aggregate of tax levied on sale or purchases','','','','','','','',$$)</v>
      </c>
      <c r="B46" s="100"/>
    </row>
    <row r="47" spans="1:2" ht="12.75">
      <c r="A47" s="100" t="str">
        <f>CONCATENATE("#'Tax_",ROW(Tax!A2),"','",SUBSTITUTE(Tax!A2,"'","'"),"','",SUBSTITUTE(Tax!B2,"'","'"),"','",SUBSTITUTE(Tax!C2,"'","'"),"','",SUBSTITUTE(Tax!D2,"'","'"),"','",SUBSTITUTE(Tax!E2,"'","'"),"','",SUBSTITUTE(Tax!F2,"'","'"),"','",SUBSTITUTE(Tax!G2,"'","'"),"','",SUBSTITUTE(Tax!H2,"'","'"),"',$$)")</f>
        <v>#'Tax_2','1) Tax on Sales [Total of 2E(f)]','0','','','','','','',$$)</v>
      </c>
      <c r="B47" s="100"/>
    </row>
    <row r="48" spans="1:2" ht="12.75">
      <c r="A48" s="100" t="str">
        <f>CONCATENATE("#'Tax_",ROW(Tax!A3),"','",SUBSTITUTE(Tax!A3,"'","'"),"','",SUBSTITUTE(Tax!B3,"'","'"),"','",SUBSTITUTE(Tax!C3,"'","'"),"','",SUBSTITUTE(Tax!D3,"'","'"),"','",SUBSTITUTE(Tax!E3,"'","'"),"','",SUBSTITUTE(Tax!F3,"'","'"),"','",SUBSTITUTE(Tax!G3,"'","'"),"','",SUBSTITUTE(Tax!H3,"'","'"),"',$$)")</f>
        <v>#'Tax_3','2) Purchase Tax 11(3)(d)','0','','','','','','',$$)</v>
      </c>
      <c r="B48" s="100"/>
    </row>
    <row r="49" spans="1:2" ht="12.75">
      <c r="A49" s="100" t="str">
        <f>CONCATENATE("#'Tax_",ROW(Tax!A4),"','",SUBSTITUTE(Tax!A4,"'","'"),"','",SUBSTITUTE(Tax!B4,"'","'"),"','",SUBSTITUTE(Tax!C4,"'","'"),"','",SUBSTITUTE(Tax!D4,"'","'"),"','",SUBSTITUTE(Tax!E4,"'","'"),"','",SUBSTITUTE(Tax!F4,"'","'"),"','",SUBSTITUTE(Tax!G4,"'","'"),"','",SUBSTITUTE(Tax!H4,"'","'"),"',$$)")</f>
        <v>#'Tax_4','3) Total Tax [4(1) +4(2)]','0','','','','','','',$$)</v>
      </c>
      <c r="B49" s="100"/>
    </row>
    <row r="50" spans="1:2" ht="12.75">
      <c r="A50" s="100" t="str">
        <f>CONCATENATE("#'Tax_",ROW(Tax!A5),"','",SUBSTITUTE(Tax!A5,"'","'"),"','",SUBSTITUTE(Tax!B5,"'","'"),"','",SUBSTITUTE(Tax!C5,"'","'"),"','",SUBSTITUTE(Tax!D5,"'","'"),"','",SUBSTITUTE(Tax!E5,"'","'"),"','",SUBSTITUTE(Tax!F5,"'","'"),"','",SUBSTITUTE(Tax!G5,"'","'"),"','",SUBSTITUTE(Tax!H5,"'","'"),"',$$)")</f>
        <v>#'Tax_5','5. Computation of Input tax credit (See- section 11 )','','','','','','','',$$)</v>
      </c>
      <c r="B50" s="100"/>
    </row>
    <row r="51" spans="1:2" ht="12.75">
      <c r="A51" s="100" t="str">
        <f>CONCATENATE("#'Tax_",ROW(Tax!A6),"','",SUBSTITUTE(Tax!A6,"'","'"),"','",SUBSTITUTE(Tax!B6,"'","'"),"','",SUBSTITUTE(Tax!C6,"'","'"),"','",SUBSTITUTE(Tax!D6,"'","'"),"','",SUBSTITUTE(Tax!E6,"'","'"),"','",SUBSTITUTE(Tax!F6,"'","'"),"','",SUBSTITUTE(Tax!G6,"'","'"),"','",SUBSTITUTE(Tax!H6,"'","'"),"',$$)")</f>
        <v>#'Tax_6','1) Opening Input Tax Credit on Unsold stock/Others [See Section 11(1)(i)]','','','','','','','',$$)</v>
      </c>
      <c r="B51" s="100"/>
    </row>
    <row r="52" spans="1:2" ht="12.75">
      <c r="A52" s="100" t="str">
        <f>CONCATENATE("#'Tax_",ROW(Tax!A7),"','",SUBSTITUTE(Tax!A7,"'","'"),"','",SUBSTITUTE(Tax!B7,"'","'"),"','",SUBSTITUTE(Tax!C7,"'","'"),"','",SUBSTITUTE(Tax!D7,"'","'"),"','",SUBSTITUTE(Tax!E7,"'","'"),"','",SUBSTITUTE(Tax!F7,"'","'"),"','",SUBSTITUTE(Tax!G7,"'","'"),"','",SUBSTITUTE(Tax!H7,"'","'"),"',$$)")</f>
        <v>#'Tax_7','2) Opening Input Tax Credit on Capital Goods','','','','','','','',$$)</v>
      </c>
      <c r="B52" s="100"/>
    </row>
    <row r="53" spans="1:2" ht="12.75">
      <c r="A53" s="100" t="str">
        <f>CONCATENATE("#'Tax_",ROW(Tax!A8),"','",SUBSTITUTE(Tax!A8,"'","'"),"','",SUBSTITUTE(Tax!B8,"'","'"),"','",SUBSTITUTE(Tax!C8,"'","'"),"','",SUBSTITUTE(Tax!D8,"'","'"),"','",SUBSTITUTE(Tax!E8,"'","'"),"','",SUBSTITUTE(Tax!F8,"'","'"),"','",SUBSTITUTE(Tax!G8,"'","'"),"','",SUBSTITUTE(Tax!H8,"'","'"),"',$$)")</f>
        <v>#'Tax_8','3) Tax paid on purchases made in the State [Total of 3B(e)]','0','','','','','','',$$)</v>
      </c>
      <c r="B53" s="100"/>
    </row>
    <row r="54" spans="1:2" ht="12.75">
      <c r="A54" s="100" t="str">
        <f>CONCATENATE("#'Tax_",ROW(Tax!A9),"','",SUBSTITUTE(Tax!A9,"'","'"),"','",SUBSTITUTE(Tax!B9,"'","'"),"','",SUBSTITUTE(Tax!C9,"'","'"),"','",SUBSTITUTE(Tax!D9,"'","'"),"','",SUBSTITUTE(Tax!E9,"'","'"),"','",SUBSTITUTE(Tax!F9,"'","'"),"','",SUBSTITUTE(Tax!G9,"'","'"),"','",SUBSTITUTE(Tax!H9,"'","'"),"',$$)")</f>
        <v>#'Tax_9','4) Total [5(1)+5(2)+5(3)]','0','','','','','','',$$)</v>
      </c>
      <c r="B54" s="100"/>
    </row>
    <row r="55" spans="1:2" ht="12.75">
      <c r="A55" s="100" t="str">
        <f>CONCATENATE("#'Tax_",ROW(Tax!A10),"','",SUBSTITUTE(Tax!A10,"'","'"),"','",SUBSTITUTE(Tax!B10,"'","'"),"','",SUBSTITUTE(Tax!C10,"'","'"),"','",SUBSTITUTE(Tax!D10,"'","'"),"','",SUBSTITUTE(Tax!E10,"'","'"),"','",SUBSTITUTE(Tax!F10,"'","'"),"','",SUBSTITUTE(Tax!G10,"'","'"),"','",SUBSTITUTE(Tax!H10,"'","'"),"',$$)")</f>
        <v>#'Tax_10','5) Less tax paid, not part of input tax [Total of 10C(3)]','0','','','','','','',$$)</v>
      </c>
      <c r="B55" s="100"/>
    </row>
    <row r="56" spans="1:2" ht="12.75">
      <c r="A56" s="100" t="str">
        <f>CONCATENATE("#'Tax_",ROW(Tax!A11),"','",SUBSTITUTE(Tax!A11,"'","'"),"','",SUBSTITUTE(Tax!B11,"'","'"),"','",SUBSTITUTE(Tax!C11,"'","'"),"','",SUBSTITUTE(Tax!D11,"'","'"),"','",SUBSTITUTE(Tax!E11,"'","'"),"','",SUBSTITUTE(Tax!F11,"'","'"),"','",SUBSTITUTE(Tax!G11,"'","'"),"','",SUBSTITUTE(Tax!H11,"'","'"),"',$$)")</f>
        <v>#'Tax_11','6) Claimable Input Tax [5(4)-5(5)]','0','','','','','','',$$)</v>
      </c>
      <c r="B56" s="100"/>
    </row>
    <row r="57" spans="1:2" ht="12.75">
      <c r="A57" s="100" t="str">
        <f>CONCATENATE("#'Tax_",ROW(Tax!A12),"','",SUBSTITUTE(Tax!A12,"'","'"),"','",SUBSTITUTE(Tax!B12,"'","'"),"','",SUBSTITUTE(Tax!C12,"'","'"),"','",SUBSTITUTE(Tax!D12,"'","'"),"','",SUBSTITUTE(Tax!E12,"'","'"),"','",SUBSTITUTE(Tax!F12,"'","'"),"','",SUBSTITUTE(Tax!G12,"'","'"),"','",SUBSTITUTE(Tax!H12,"'","'"),"',$$)")</f>
        <v>#'Tax_12','7) Less tax paid,  but involved in Unsold Stock [See Section 11(1)i]','','','','','','','',$$)</v>
      </c>
      <c r="B57" s="100"/>
    </row>
    <row r="58" spans="1:2" ht="12.75">
      <c r="A58" s="100" t="str">
        <f>CONCATENATE("#'Tax_",ROW(Tax!A13),"','",SUBSTITUTE(Tax!A13,"'","'"),"','",SUBSTITUTE(Tax!B13,"'","'"),"','",SUBSTITUTE(Tax!C13,"'","'"),"','",SUBSTITUTE(Tax!D13,"'","'"),"','",SUBSTITUTE(Tax!E13,"'","'"),"','",SUBSTITUTE(Tax!F13,"'","'"),"','",SUBSTITUTE(Tax!G13,"'","'"),"','",SUBSTITUTE(Tax!H13,"'","'"),"',$$)")</f>
        <v>#'Tax_13','8) Less tax paid on capital goods, to be carried forward to future periods[See Section 11(6)]','','','','','','','',$$)</v>
      </c>
      <c r="B58" s="100"/>
    </row>
    <row r="59" spans="1:2" ht="12.75">
      <c r="A59" s="100" t="str">
        <f>CONCATENATE("#'Tax_",ROW(Tax!A14),"','",SUBSTITUTE(Tax!A14,"'","'"),"','",SUBSTITUTE(Tax!B14,"'","'"),"','",SUBSTITUTE(Tax!C14,"'","'"),"','",SUBSTITUTE(Tax!D14,"'","'"),"','",SUBSTITUTE(Tax!E14,"'","'"),"','",SUBSTITUTE(Tax!F14,"'","'"),"','",SUBSTITUTE(Tax!G14,"'","'"),"','",SUBSTITUTE(Tax!H14,"'","'"),"',$$)")</f>
        <v>#'Tax_14','9) Input Tax Credit [5(6)-5(7)-5(8)]','0','','','','','','',$$)</v>
      </c>
      <c r="B59" s="100"/>
    </row>
    <row r="60" spans="1:2" ht="12.75">
      <c r="A60" s="100" t="str">
        <f>CONCATENATE("#'Tax_",ROW(Tax!A15),"','",SUBSTITUTE(Tax!A15,"'","'"),"','",SUBSTITUTE(Tax!B15,"'","'"),"','",SUBSTITUTE(Tax!C15,"'","'"),"','",SUBSTITUTE(Tax!D15,"'","'"),"','",SUBSTITUTE(Tax!E15,"'","'"),"','",SUBSTITUTE(Tax!F15,"'","'"),"','",SUBSTITUTE(Tax!G15,"'","'"),"','",SUBSTITUTE(Tax!H15,"'","'"),"',$$)")</f>
        <v>#'Tax_15','10) Input Tax on Unsold Stock Carried Forward [5(7)]','','','','','','','',$$)</v>
      </c>
      <c r="B60" s="100"/>
    </row>
    <row r="61" spans="1:2" ht="12.75">
      <c r="A61" s="100" t="str">
        <f>CONCATENATE("#'Tax_",ROW(Tax!A16),"','",SUBSTITUTE(Tax!A16,"'","'"),"','",SUBSTITUTE(Tax!B16,"'","'"),"','",SUBSTITUTE(Tax!C16,"'","'"),"','",SUBSTITUTE(Tax!D16,"'","'"),"','",SUBSTITUTE(Tax!E16,"'","'"),"','",SUBSTITUTE(Tax!F16,"'","'"),"','",SUBSTITUTE(Tax!G16,"'","'"),"','",SUBSTITUTE(Tax!H16,"'","'"),"',$$)")</f>
        <v>#'Tax_16','11) Input Tax on Capital Goods Carried Forward [5(8)]','','','','','','','',$$)</v>
      </c>
      <c r="B61" s="100"/>
    </row>
    <row r="62" spans="1:2" ht="12.75">
      <c r="A62" s="100" t="str">
        <f>CONCATENATE("#'Tax_",ROW(Tax!A17),"','",SUBSTITUTE(Tax!A17,"'","'"),"','",SUBSTITUTE(Tax!B17,"'","'"),"','",SUBSTITUTE(Tax!C17,"'","'"),"','",SUBSTITUTE(Tax!D17,"'","'"),"','",SUBSTITUTE(Tax!E17,"'","'"),"','",SUBSTITUTE(Tax!F17,"'","'"),"','",SUBSTITUTE(Tax!G17,"'","'"),"','",SUBSTITUTE(Tax!H17,"'","'"),"',$$)")</f>
        <v>#'Tax_17','6. Tax payable or adjustable (See section 12)','','','','','','','',$$)</v>
      </c>
      <c r="B62" s="100"/>
    </row>
    <row r="63" spans="1:2" ht="17.25" customHeight="1">
      <c r="A63" s="100" t="str">
        <f>CONCATENATE("#'Tax_",ROW(Tax!A18),"','",SUBSTITUTE(Tax!A18,"'","'"),"','",SUBSTITUTE(Tax!B18,"'","'"),"','",SUBSTITUTE(Tax!C18,"'","'"),"','",SUBSTITUTE(Tax!D18,"'","'"),"','",SUBSTITUTE(Tax!E18,"'","'"),"','",SUBSTITUTE(Tax!F18,"'","'"),"','",SUBSTITUTE(Tax!G18,"'","'"),"','",SUBSTITUTE(Tax!H18,"'","'"),"',$$)")</f>
        <v>#'Tax_18','1) Gross Tax Payable[4(3)-5(9)]','0','','','','','','',$$)</v>
      </c>
      <c r="B63" s="100"/>
    </row>
    <row r="64" spans="1:2" ht="16.5" customHeight="1">
      <c r="A64" s="100" t="str">
        <f>CONCATENATE("#'Tax_",ROW(Tax!A19),"','",SUBSTITUTE(Tax!A19,"'","'"),"','",SUBSTITUTE(Tax!B19,"'","'"),"','",SUBSTITUTE(Tax!C19,"'","'"),"','",SUBSTITUTE(Tax!D19,"'","'"),"','",SUBSTITUTE(Tax!E19,"'","'"),"','",SUBSTITUTE(Tax!F19,"'","'"),"','",SUBSTITUTE(Tax!G19,"'","'"),"','",SUBSTITUTE(Tax!H19,"'","'"),"',$$)")</f>
        <v>#'Tax_19','2) Less: Excess paid brought forward from last return','','','','','','','',$$)</v>
      </c>
      <c r="B64" s="100"/>
    </row>
    <row r="65" spans="1:2" ht="12.75">
      <c r="A65" s="100" t="str">
        <f>CONCATENATE("#'Tax_",ROW(Tax!A20),"','",SUBSTITUTE(Tax!A20,"'","'"),"','",SUBSTITUTE(Tax!B20,"'","'"),"','",SUBSTITUTE(Tax!C20,"'","'"),"','",SUBSTITUTE(Tax!D20,"'","'"),"','",SUBSTITUTE(Tax!E20,"'","'"),"','",SUBSTITUTE(Tax!F20,"'","'"),"','",SUBSTITUTE(Tax!G20,"'","'"),"','",SUBSTITUTE(Tax!H20,"'","'"),"',$$)")</f>
        <v>#'Tax_20','3) Tax Payable [6(1)-6(2)]','0','','','','','','',$$)</v>
      </c>
      <c r="B65" s="100"/>
    </row>
    <row r="66" spans="1:2" ht="12.75">
      <c r="A66" s="100" t="str">
        <f>CONCATENATE("#'Tax_",ROW(Tax!A21),"','",SUBSTITUTE(Tax!A21,"'","'"),"','",SUBSTITUTE(Tax!B21,"'","'"),"','",SUBSTITUTE(Tax!C21,"'","'"),"','",SUBSTITUTE(Tax!D21,"'","'"),"','",SUBSTITUTE(Tax!E21,"'","'"),"','",SUBSTITUTE(Tax!F21,"'","'"),"','",SUBSTITUTE(Tax!G21,"'","'"),"','",SUBSTITUTE(Tax!H21,"'","'"),"',$$)")</f>
        <v>#'Tax_21','If Covered under any Deferment/Exemption Scheme(Yes/No)*','','','','','','','',$$)</v>
      </c>
      <c r="B66" s="100"/>
    </row>
    <row r="67" spans="1:2" ht="12.75">
      <c r="A67" s="100" t="str">
        <f>CONCATENATE("#'Tax_",ROW(Tax!A22),"','",SUBSTITUTE(Tax!A22,"'","'"),"','",SUBSTITUTE(Tax!B22,"'","'"),"','",SUBSTITUTE(Tax!C22,"'","'"),"','",SUBSTITUTE(Tax!D22,"'","'"),"','",SUBSTITUTE(Tax!E22,"'","'"),"','",SUBSTITUTE(Tax!F22,"'","'"),"','",SUBSTITUTE(Tax!G22,"'","'"),"','",SUBSTITUTE(Tax!H22,"'","'"),"',$$)")</f>
        <v>#'Tax_22','If Yes,Notification No. based on which such deferment/exemption is being claimed:','','','','','','','',$$)</v>
      </c>
      <c r="B67" s="100"/>
    </row>
    <row r="68" spans="1:2" ht="12.75">
      <c r="A68" s="100" t="str">
        <f>CONCATENATE("#'Tax_",ROW(Tax!A23),"','",SUBSTITUTE(Tax!A23,"'","'"),"','",SUBSTITUTE(Tax!B23,"'","'"),"','",SUBSTITUTE(Tax!C23,"'","'"),"','",SUBSTITUTE(Tax!D23,"'","'"),"','",SUBSTITUTE(Tax!E23,"'","'"),"','",SUBSTITUTE(Tax!F23,"'","'"),"','",SUBSTITUTE(Tax!G23,"'","'"),"','",SUBSTITUTE(Tax!H23,"'","'"),"',$$)")</f>
        <v>#'Tax_23','Entitlement Certificate Number:','','','','','','','',$$)</v>
      </c>
      <c r="B68" s="100"/>
    </row>
    <row r="69" spans="1:2" ht="12.75">
      <c r="A69" s="100" t="str">
        <f>CONCATENATE("#'Tax_",ROW(Tax!A24),"','",SUBSTITUTE(Tax!A24,"'","'"),"','",SUBSTITUTE(Tax!B24,"'","'"),"','",SUBSTITUTE(Tax!C24,"'","'"),"','",SUBSTITUTE(Tax!D24,"'","'"),"','",SUBSTITUTE(Tax!E24,"'","'"),"','",SUBSTITUTE(Tax!F24,"'","'"),"','",SUBSTITUTE(Tax!G24,"'","'"),"','",SUBSTITUTE(Tax!H24,"'","'"),"',$$)")</f>
        <v>#'Tax_24','Year of Availment:','','','','','','','',$$)</v>
      </c>
      <c r="B69" s="100"/>
    </row>
    <row r="70" spans="1:2" ht="12.75">
      <c r="A70" s="100" t="str">
        <f>CONCATENATE("#'Tax_",ROW(Tax!A25),"','",SUBSTITUTE(Tax!A25,"'","'"),"','",SUBSTITUTE(Tax!B25,"'","'"),"','",SUBSTITUTE(Tax!C25,"'","'"),"','",SUBSTITUTE(Tax!D25,"'","'"),"','",SUBSTITUTE(Tax!E25,"'","'"),"','",SUBSTITUTE(Tax!F25,"'","'"),"','",SUBSTITUTE(Tax!G25,"'","'"),"','",SUBSTITUTE(Tax!H25,"'","'"),"',$$)")</f>
        <v>#'Tax_25','% of amount of the total tax liability required to be paid as per the above entitlement certificate','','','','','','','',$$)</v>
      </c>
      <c r="B70" s="100"/>
    </row>
    <row r="71" spans="1:2" ht="12.75">
      <c r="A71" s="100" t="str">
        <f>CONCATENATE("#'Tax_",ROW(Tax!A26),"','",SUBSTITUTE(Tax!A26,"'","'"),"','",SUBSTITUTE(Tax!B26,"'","'"),"','",SUBSTITUTE(Tax!C26,"'","'"),"','",SUBSTITUTE(Tax!D26,"'","'"),"','",SUBSTITUTE(Tax!E26,"'","'"),"','",SUBSTITUTE(Tax!F26,"'","'"),"','",SUBSTITUTE(Tax!G26,"'","'"),"','",SUBSTITUTE(Tax!H26,"'","'"),"',$$)")</f>
        <v>#'Tax_26','% of amount of the total tax liability required to be paid upfront as per the above entitlement certificate','','','','','','','',$$)</v>
      </c>
      <c r="B71" s="100"/>
    </row>
    <row r="72" spans="1:2" ht="12.75">
      <c r="A72" s="100" t="str">
        <f>CONCATENATE("#'Tax_",ROW(Tax!A27),"','",SUBSTITUTE(Tax!A27,"'","'"),"','",SUBSTITUTE(Tax!B27,"'","'"),"','",SUBSTITUTE(Tax!C27,"'","'"),"','",SUBSTITUTE(Tax!D27,"'","'"),"','",SUBSTITUTE(Tax!E27,"'","'"),"','",SUBSTITUTE(Tax!F27,"'","'"),"','",SUBSTITUTE(Tax!G27,"'","'"),"','",SUBSTITUTE(Tax!H27,"'","'"),"',$$)")</f>
        <v>#'Tax_27','% of amount of the total tax liability deferred as per the above entitlement certificate','','','','','','','',$$)</v>
      </c>
      <c r="B72" s="100"/>
    </row>
    <row r="73" spans="1:2" ht="12.75">
      <c r="A73" s="100" t="str">
        <f>CONCATENATE("#'Tax_",ROW(Tax!A28),"','",SUBSTITUTE(Tax!A28,"'","'"),"','",SUBSTITUTE(Tax!B28,"'","'"),"','",SUBSTITUTE(Tax!C28,"'","'"),"','",SUBSTITUTE(Tax!D28,"'","'"),"','",SUBSTITUTE(Tax!E28,"'","'"),"','",SUBSTITUTE(Tax!F28,"'","'"),"','",SUBSTITUTE(Tax!G28,"'","'"),"','",SUBSTITUTE(Tax!H28,"'","'"),"',$$)")</f>
        <v>#'Tax_28','% of amount of the total tax liability exempted as per the above entitlement certificate','','','','','','','',$$)</v>
      </c>
      <c r="B73" s="100"/>
    </row>
    <row r="74" spans="1:2" ht="12.75">
      <c r="A74" s="100" t="str">
        <f>CONCATENATE("#'Tax_",ROW(Tax!A29),"','",SUBSTITUTE(Tax!A29,"'","'"),"','",SUBSTITUTE(Tax!B29,"'","'"),"','",SUBSTITUTE(Tax!C29,"'","'"),"','",SUBSTITUTE(Tax!D29,"'","'"),"','",SUBSTITUTE(Tax!E29,"'","'"),"','",SUBSTITUTE(Tax!F29,"'","'"),"','",SUBSTITUTE(Tax!G29,"'","'"),"','",SUBSTITUTE(Tax!H29,"'","'"),"',$$)")</f>
        <v>#'Tax_29','(a)Total amount of the tax liability due for payment for the current period as per the above scheme','','','','','','','',$$)</v>
      </c>
      <c r="B74" s="100"/>
    </row>
    <row r="75" spans="1:2" ht="12.75">
      <c r="A75" s="100" t="str">
        <f>CONCATENATE("#'Tax_",ROW(Tax!A30),"','",SUBSTITUTE(Tax!A30,"'","'"),"','",SUBSTITUTE(Tax!B30,"'","'"),"','",SUBSTITUTE(Tax!C30,"'","'"),"','",SUBSTITUTE(Tax!D30,"'","'"),"','",SUBSTITUTE(Tax!E30,"'","'"),"','",SUBSTITUTE(Tax!F30,"'","'"),"','",SUBSTITUTE(Tax!G30,"'","'"),"','",SUBSTITUTE(Tax!H30,"'","'"),"',$$)")</f>
        <v>#'Tax_30','(b)Total amount of the tax liability due for payment in this return period out of the tax deferred earlier in previous period as per the above scheme','','','','','','','',$$)</v>
      </c>
      <c r="B75" s="100"/>
    </row>
    <row r="76" spans="1:2" ht="12.75">
      <c r="A76" s="100" t="str">
        <f>CONCATENATE("#'Tax_",ROW(Tax!A31),"','",SUBSTITUTE(Tax!A31,"'","'"),"','",SUBSTITUTE(Tax!B31,"'","'"),"','",SUBSTITUTE(Tax!C31,"'","'"),"','",SUBSTITUTE(Tax!D31,"'","'"),"','",SUBSTITUTE(Tax!E31,"'","'"),"','",SUBSTITUTE(Tax!F31,"'","'"),"','",SUBSTITUTE(Tax!G31,"'","'"),"','",SUBSTITUTE(Tax!H31,"'","'"),"',$$)")</f>
        <v>#'Tax_31','4)Total amount of the tax liability due for payment in this return period as per the above scheme(a+b)','0','','','','','','',$$)</v>
      </c>
      <c r="B76" s="100"/>
    </row>
    <row r="77" spans="1:2" ht="12.75">
      <c r="A77" s="100" t="str">
        <f>CONCATENATE("#'Tax_",ROW(Tax!A32),"','",SUBSTITUTE(Tax!A32,"'","'"),"','",SUBSTITUTE(Tax!B32,"'","'"),"','",SUBSTITUTE(Tax!C32,"'","'"),"','",SUBSTITUTE(Tax!D32,"'","'"),"','",SUBSTITUTE(Tax!E32,"'","'"),"','",SUBSTITUTE(Tax!F32,"'","'"),"','",SUBSTITUTE(Tax!G32,"'","'"),"','",SUBSTITUTE(Tax!H32,"'","'"),"',$$)")</f>
        <v>#'Tax_32','(i)Opening balance of the total amount of total tax liability deferred till date as per the above scheme','','','','','','','',$$)</v>
      </c>
      <c r="B77" s="100"/>
    </row>
    <row r="78" spans="1:2" ht="12.75">
      <c r="A78" s="100" t="str">
        <f>CONCATENATE("#'Tax_",ROW(Tax!A33),"','",SUBSTITUTE(Tax!A33,"'","'"),"','",SUBSTITUTE(Tax!B33,"'","'"),"','",SUBSTITUTE(Tax!C33,"'","'"),"','",SUBSTITUTE(Tax!D33,"'","'"),"','",SUBSTITUTE(Tax!E33,"'","'"),"','",SUBSTITUTE(Tax!F33,"'","'"),"','",SUBSTITUTE(Tax!G33,"'","'"),"','",SUBSTITUTE(Tax!H33,"'","'"),"',$$)")</f>
        <v>#'Tax_33','(ii)Total tax liability paid out of the opening balance of the total amount of deferred tax in this return period','','','','','','','',$$)</v>
      </c>
      <c r="B78" s="100"/>
    </row>
    <row r="79" spans="1:2" ht="12.75">
      <c r="A79" s="100" t="str">
        <f>CONCATENATE("#'Tax_",ROW(Tax!A34),"','",SUBSTITUTE(Tax!A34,"'","'"),"','",SUBSTITUTE(Tax!B34,"'","'"),"','",SUBSTITUTE(Tax!C34,"'","'"),"','",SUBSTITUTE(Tax!D34,"'","'"),"','",SUBSTITUTE(Tax!E34,"'","'"),"','",SUBSTITUTE(Tax!F34,"'","'"),"','",SUBSTITUTE(Tax!G34,"'","'"),"','",SUBSTITUTE(Tax!H34,"'","'"),"',$$)")</f>
        <v>#'Tax_34','(iii)Total amount of the total tax liability deferred for the current period','','','','','','','',$$)</v>
      </c>
      <c r="B79" s="100"/>
    </row>
    <row r="80" spans="1:2" ht="12.75">
      <c r="A80" s="100" t="str">
        <f>CONCATENATE("#'Tax_",ROW(Tax!A35),"','",SUBSTITUTE(Tax!A35,"'","'"),"','",SUBSTITUTE(Tax!B35,"'","'"),"','",SUBSTITUTE(Tax!C35,"'","'"),"','",SUBSTITUTE(Tax!D35,"'","'"),"','",SUBSTITUTE(Tax!E35,"'","'"),"','",SUBSTITUTE(Tax!F35,"'","'"),"','",SUBSTITUTE(Tax!G35,"'","'"),"','",SUBSTITUTE(Tax!H35,"'","'"),"',$$)")</f>
        <v>#'Tax_35','Total amount of the total tax liability deferred to future periods(i-ii+iii)','0','','','','','','',$$)</v>
      </c>
      <c r="B80" s="100"/>
    </row>
    <row r="81" spans="1:2" ht="12.75">
      <c r="A81" s="100" t="str">
        <f>CONCATENATE("#'Tax_",ROW(Tax!A36),"','",SUBSTITUTE(Tax!A36,"'","'"),"','",SUBSTITUTE(Tax!B36,"'","'"),"','",SUBSTITUTE(Tax!C36,"'","'"),"','",SUBSTITUTE(Tax!D36,"'","'"),"','",SUBSTITUTE(Tax!E36,"'","'"),"','",SUBSTITUTE(Tax!F36,"'","'"),"','",SUBSTITUTE(Tax!G36,"'","'"),"','",SUBSTITUTE(Tax!H36,"'","'"),"',$$)")</f>
        <v>#'Tax_36','5) Net Tax Payable [6(3)](For dealers not covered under any deferment/exemption scheme)','0','','','','','','',$$)</v>
      </c>
      <c r="B81" s="100"/>
    </row>
    <row r="82" spans="1:2" ht="12.75">
      <c r="A82" s="100" t="str">
        <f>CONCATENATE("#'Tax_",ROW(Tax!A37),"','",SUBSTITUTE(Tax!A37,"'","'"),"','",SUBSTITUTE(Tax!B37,"'","'"),"','",SUBSTITUTE(Tax!C37,"'","'"),"','",SUBSTITUTE(Tax!D37,"'","'"),"','",SUBSTITUTE(Tax!E37,"'","'"),"','",SUBSTITUTE(Tax!F37,"'","'"),"','",SUBSTITUTE(Tax!G37,"'","'"),"','",SUBSTITUTE(Tax!H37,"'","'"),"',$$)")</f>
        <v>#'Tax_37','6) Net Tax Payable [6(4)](For dealers covered under deferment/exemption scheme)','0','','','','','','',$$)</v>
      </c>
      <c r="B82" s="100"/>
    </row>
    <row r="83" spans="1:2" ht="12.75">
      <c r="A83" s="100" t="str">
        <f>CONCATENATE("#'Tax_",ROW(Tax!A38),"','",SUBSTITUTE(Tax!A38,"'","'"),"','",SUBSTITUTE(Tax!B38,"'","'"),"','",SUBSTITUTE(Tax!C38,"'","'"),"','",SUBSTITUTE(Tax!D38,"'","'"),"','",SUBSTITUTE(Tax!E38,"'","'"),"','",SUBSTITUTE(Tax!F38,"'","'"),"','",SUBSTITUTE(Tax!G38,"'","'"),"','",SUBSTITUTE(Tax!H38,"'","'"),"',$$)")</f>
        <v>#'Tax_38','7) Amount of input tax credit adjusted under section 12(2)','','','','','','','',$$)</v>
      </c>
      <c r="B83" s="100"/>
    </row>
    <row r="84" spans="1:2" ht="12.75">
      <c r="A84" s="100" t="str">
        <f>CONCATENATE("#'Tax_",ROW(Tax!A39),"','",SUBSTITUTE(Tax!A39,"'","'"),"','",SUBSTITUTE(Tax!B39,"'","'"),"','",SUBSTITUTE(Tax!C39,"'","'"),"','",SUBSTITUTE(Tax!D39,"'","'"),"','",SUBSTITUTE(Tax!E39,"'","'"),"','",SUBSTITUTE(Tax!F39,"'","'"),"','",SUBSTITUTE(Tax!G39,"'","'"),"','",SUBSTITUTE(Tax!H39,"'","'"),"',$$)")</f>
        <v>#'Tax_39','8) Amount of input tax credit adjusted under section 12(3)','','','','','','','',$$)</v>
      </c>
      <c r="B84" s="100"/>
    </row>
    <row r="85" spans="1:2" ht="12.75">
      <c r="A85" s="100" t="str">
        <f>CONCATENATE("#'Tax_",ROW(Tax!A40),"','",SUBSTITUTE(Tax!A40,"'","'"),"','",SUBSTITUTE(Tax!B40,"'","'"),"','",SUBSTITUTE(Tax!C40,"'","'"),"','",SUBSTITUTE(Tax!D40,"'","'"),"','",SUBSTITUTE(Tax!E40,"'","'"),"','",SUBSTITUTE(Tax!F40,"'","'"),"','",SUBSTITUTE(Tax!G40,"'","'"),"','",SUBSTITUTE(Tax!H40,"'","'"),"',$$)")</f>
        <v>#'Tax_40','9) Excess carry forward after (7) and/or (8) above','0','','','','','','',$$)</v>
      </c>
      <c r="B85" s="100"/>
    </row>
    <row r="86" spans="1:2" ht="12.75">
      <c r="A86" s="100" t="str">
        <f>CONCATENATE("#'Tax_",ROW(Tax!A41),"','",SUBSTITUTE(Tax!A41,"'","'"),"','",SUBSTITUTE(Tax!B41,"'","'"),"','",SUBSTITUTE(Tax!C41,"'","'"),"','",SUBSTITUTE(Tax!D41,"'","'"),"','",SUBSTITUTE(Tax!E41,"'","'"),"','",SUBSTITUTE(Tax!F41,"'","'"),"','",SUBSTITUTE(Tax!G41,"'","'"),"','",SUBSTITUTE(Tax!H41,"'","'"),"',$$)")</f>
        <v>#'Tax_41','7. Details of tax deposited','','','','','','','',$$)</v>
      </c>
      <c r="B86" s="100"/>
    </row>
    <row r="87" spans="1:2" ht="12.75">
      <c r="A87" s="100" t="str">
        <f>CONCATENATE("#'Tax_",ROW(Tax!A42),"','",SUBSTITUTE(Tax!A42,"'","'"),"','",SUBSTITUTE(Tax!B42,"'","'"),"','",SUBSTITUTE(Tax!C42,"'","'"),"','",SUBSTITUTE(Tax!D42,"'","'"),"','",SUBSTITUTE(Tax!E42,"'","'"),"','",SUBSTITUTE(Tax!F42,"'","'"),"','",SUBSTITUTE(Tax!G42,"'","'"),"','",SUBSTITUTE(Tax!H42,"'","'"),"',$$)")</f>
        <v>#'Tax_42','Name of treasury where tax deposited or bank on which DD/Payorder/ crossed cheque drawn/RAO','','Treasury receipt','','','Contractee Details','','',$$)</v>
      </c>
      <c r="B87" s="100"/>
    </row>
    <row r="88" spans="1:2" ht="12.75">
      <c r="A88" s="100" t="str">
        <f>CONCATENATE("#'Tax_",ROW(Tax!A43),"','",SUBSTITUTE(Tax!A43,"'","'"),"','",SUBSTITUTE(Tax!B43,"'","'"),"','",SUBSTITUTE(Tax!C43,"'","'"),"','",SUBSTITUTE(Tax!D43,"'","'"),"','",SUBSTITUTE(Tax!E43,"'","'"),"','",SUBSTITUTE(Tax!F43,"'","'"),"','",SUBSTITUTE(Tax!G43,"'","'"),"','",SUBSTITUTE(Tax!H43,"'","'"),"',$$)")</f>
        <v>#'Tax_43','Treasury/ Bank','Type of Instrument*','No.','Date','Amount*','TDN ','District','Contractee Name',$$)</v>
      </c>
      <c r="B88" s="100"/>
    </row>
    <row r="89" spans="1:2" ht="12.75">
      <c r="A89" s="100" t="str">
        <f>CONCATENATE("#'Tax_",ROW(Tax!A44),"','",SUBSTITUTE(Tax!A44,"'","'"),"','",SUBSTITUTE(Tax!B44,"'","'"),"','",SUBSTITUTE(Tax!C44,"'","'"),"','",SUBSTITUTE(Tax!D44,"'","'"),"','",SUBSTITUTE(Tax!E44,"'","'"),"','",SUBSTITUTE(Tax!F44,"'","'"),"','",SUBSTITUTE(Tax!G44,"'","'"),"','",SUBSTITUTE(Tax!H44,"'","'"),"',$$)")</f>
        <v>#'Tax_44','','','','','','','','',$$)</v>
      </c>
      <c r="B89" s="100"/>
    </row>
    <row r="90" spans="1:2" ht="12.75">
      <c r="A90" s="100" t="str">
        <f>CONCATENATE("#'Tax_",ROW(Tax!A45),"','",SUBSTITUTE(Tax!A45,"'","'"),"','",SUBSTITUTE(Tax!B45,"'","'"),"','",SUBSTITUTE(Tax!C45,"'","'"),"','",SUBSTITUTE(Tax!D45,"'","'"),"','",SUBSTITUTE(Tax!E45,"'","'"),"','",SUBSTITUTE(Tax!F45,"'","'"),"','",SUBSTITUTE(Tax!G45,"'","'"),"','",SUBSTITUTE(Tax!H45,"'","'"),"',$$)")</f>
        <v>#'Tax_45','','','','','','','','',$$)</v>
      </c>
      <c r="B90" s="100"/>
    </row>
    <row r="91" spans="1:2" ht="12.75">
      <c r="A91" s="100" t="str">
        <f>CONCATENATE("#'Tax_",ROW(Tax!A46),"','",SUBSTITUTE(Tax!A46,"'","'"),"','",SUBSTITUTE(Tax!B46,"'","'"),"','",SUBSTITUTE(Tax!C46,"'","'"),"','",SUBSTITUTE(Tax!D46,"'","'"),"','",SUBSTITUTE(Tax!E46,"'","'"),"','",SUBSTITUTE(Tax!F46,"'","'"),"','",SUBSTITUTE(Tax!G46,"'","'"),"','",SUBSTITUTE(Tax!H46,"'","'"),"',$$)")</f>
        <v>#'Tax_46','','','','','','','','',$$)</v>
      </c>
      <c r="B91" s="100"/>
    </row>
    <row r="92" spans="1:2" ht="12.75">
      <c r="A92" s="100" t="str">
        <f>CONCATENATE("#'Tax_",ROW(Tax!A47),"','",SUBSTITUTE(Tax!A47,"'","'"),"','",SUBSTITUTE(Tax!B47,"'","'"),"','",SUBSTITUTE(Tax!C47,"'","'"),"','",SUBSTITUTE(Tax!D47,"'","'"),"','",SUBSTITUTE(Tax!E47,"'","'"),"','",SUBSTITUTE(Tax!F47,"'","'"),"','",SUBSTITUTE(Tax!G47,"'","'"),"','",SUBSTITUTE(Tax!H47,"'","'"),"',$$)")</f>
        <v>#'Tax_47','Total ','','','','0','','','',$$)</v>
      </c>
      <c r="B92" s="100"/>
    </row>
    <row r="93" spans="1:2" ht="12.75">
      <c r="A93" s="100" t="str">
        <f>CONCATENATE("#'AccountForms_",ROW(AccountForms!A1),"','",SUBSTITUTE(AccountForms!A1,"'","'"),"','",SUBSTITUTE(AccountForms!B1,"'","'"),"','",SUBSTITUTE(AccountForms!C1,"'","'"),"','",SUBSTITUTE(AccountForms!D1,"'","'"),"','",SUBSTITUTE(AccountForms!E1,"'","'"),"','",SUBSTITUTE(AccountForms!F1,"'","'"),"','",SUBSTITUTE(AccountForms!G1,"'","'"),"','",SUBSTITUTE(AccountForms!H1,"'","'"),"',$$)")</f>
        <v>#'AccountForms_1','8. Account of forms printed under the Government authority/ required to be authenticated by the assessing authority.','','','','','','','',$$)</v>
      </c>
      <c r="B93" s="100"/>
    </row>
    <row r="94" spans="1:2" ht="12.75">
      <c r="A94" s="100" t="str">
        <f>CONCATENATE("#'AccountForms_",ROW(AccountForms!A2),"','",SUBSTITUTE(AccountForms!A2,"'","'"),"','",SUBSTITUTE(AccountForms!B2,"'","'"),"','",SUBSTITUTE(AccountForms!C2,"'","'"),"','",SUBSTITUTE(AccountForms!D2,"'","'"),"','",SUBSTITUTE(AccountForms!E2,"'","'"),"','",SUBSTITUTE(AccountForms!F2,"'","'"),"','",SUBSTITUTE(AccountForms!G2,"'","'"),"','",SUBSTITUTE(AccountForms!H2,"'","'"),"',$$)")</f>
        <v>#'AccountForms_2','Type of Form*','Opening stock at the beginning of the return period*','Blank form received or authenticated during the return period*','Number of forms used during the return period*','Aggregate of amount of transactions for which forms used.*','','','',$$)</v>
      </c>
      <c r="B94" s="100"/>
    </row>
    <row r="95" spans="1:2" ht="12.75">
      <c r="A95" s="100" t="str">
        <f>CONCATENATE("#'AccountForms_",ROW(AccountForms!A3),"','",SUBSTITUTE(AccountForms!A3,"'","'"),"','",SUBSTITUTE(AccountForms!B3,"'","'"),"','",SUBSTITUTE(AccountForms!C3,"'","'"),"','",SUBSTITUTE(AccountForms!D3,"'","'"),"','",SUBSTITUTE(AccountForms!E3,"'","'"),"','",SUBSTITUTE(AccountForms!F3,"'","'"),"','",SUBSTITUTE(AccountForms!G3,"'","'"),"','",SUBSTITUTE(AccountForms!H3,"'","'"),"',$$)")</f>
        <v>#'AccountForms_3','','','','','','','','',$$)</v>
      </c>
      <c r="B95" s="100"/>
    </row>
    <row r="96" spans="1:2" ht="12.75">
      <c r="A96" s="100" t="str">
        <f>CONCATENATE("#'AccountForms_",ROW(AccountForms!A4),"','",SUBSTITUTE(AccountForms!A4,"'","'"),"','",SUBSTITUTE(AccountForms!B4,"'","'"),"','",SUBSTITUTE(AccountForms!C4,"'","'"),"','",SUBSTITUTE(AccountForms!D4,"'","'"),"','",SUBSTITUTE(AccountForms!E4,"'","'"),"','",SUBSTITUTE(AccountForms!F4,"'","'"),"','",SUBSTITUTE(AccountForms!G4,"'","'"),"','",SUBSTITUTE(AccountForms!H4,"'","'"),"',$$)")</f>
        <v>#'AccountForms_4','','','','','','','','',$$)</v>
      </c>
      <c r="B96" s="100"/>
    </row>
    <row r="97" spans="1:2" ht="12.75">
      <c r="A97" s="100" t="str">
        <f>CONCATENATE("#'AccountForms_",ROW(AccountForms!A5),"','",SUBSTITUTE(AccountForms!A5,"'","'"),"','",SUBSTITUTE(AccountForms!B5,"'","'"),"','",SUBSTITUTE(AccountForms!C5,"'","'"),"','",SUBSTITUTE(AccountForms!D5,"'","'"),"','",SUBSTITUTE(AccountForms!E5,"'","'"),"','",SUBSTITUTE(AccountForms!F5,"'","'"),"','",SUBSTITUTE(AccountForms!G5,"'","'"),"','",SUBSTITUTE(AccountForms!H5,"'","'"),"',$$)")</f>
        <v>#'AccountForms_5','','','','','','','','',$$)</v>
      </c>
      <c r="B97" s="100"/>
    </row>
    <row r="98" spans="1:2" ht="12.75">
      <c r="A98" s="100" t="str">
        <f>CONCATENATE("#'AccountForms_",ROW(AccountForms!A6),"','",SUBSTITUTE(AccountForms!A6,"'","'"),"','",SUBSTITUTE(AccountForms!B6,"'","'"),"','",SUBSTITUTE(AccountForms!C6,"'","'"),"','",SUBSTITUTE(AccountForms!D6,"'","'"),"','",SUBSTITUTE(AccountForms!E6,"'","'"),"','",SUBSTITUTE(AccountForms!F6,"'","'"),"','",SUBSTITUTE(AccountForms!G6,"'","'"),"','",SUBSTITUTE(AccountForms!H6,"'","'"),"',$$)")</f>
        <v>#'AccountForms_6','','','','','','','','',$$)</v>
      </c>
      <c r="B98" s="100"/>
    </row>
    <row r="99" spans="1:2" ht="12.75">
      <c r="A99" s="100" t="str">
        <f>CONCATENATE("#'AccountForms_",ROW(AccountForms!A7),"','",SUBSTITUTE(AccountForms!A7,"'","'"),"','",SUBSTITUTE(AccountForms!B7,"'","'"),"','",SUBSTITUTE(AccountForms!C7,"'","'"),"','",SUBSTITUTE(AccountForms!D7,"'","'"),"','",SUBSTITUTE(AccountForms!E7,"'","'"),"','",SUBSTITUTE(AccountForms!F7,"'","'"),"','",SUBSTITUTE(AccountForms!G7,"'","'"),"','",SUBSTITUTE(AccountForms!H7,"'","'"),"',$$)")</f>
        <v>#'AccountForms_7','','','','','','','','',$$)</v>
      </c>
      <c r="B99" s="100"/>
    </row>
    <row r="100" spans="1:2" ht="12.75">
      <c r="A100" s="100" t="str">
        <f>CONCATENATE("#'AccountForms_",ROW(AccountForms!A8),"','",SUBSTITUTE(AccountForms!A8,"'","'"),"','",SUBSTITUTE(AccountForms!B8,"'","'"),"','",SUBSTITUTE(AccountForms!C8,"'","'"),"','",SUBSTITUTE(AccountForms!D8,"'","'"),"','",SUBSTITUTE(AccountForms!E8,"'","'"),"','",SUBSTITUTE(AccountForms!F8,"'","'"),"','",SUBSTITUTE(AccountForms!G8,"'","'"),"','",SUBSTITUTE(AccountForms!H8,"'","'"),"',$$)")</f>
        <v>#'AccountForms_8','9. Statutory declarations and certificates received from other dealers furnished with the return','','','','','','','',$$)</v>
      </c>
      <c r="B100" s="100"/>
    </row>
    <row r="101" spans="1:2" ht="12.75">
      <c r="A101" s="100" t="str">
        <f>CONCATENATE("#'AccountForms_",ROW(AccountForms!A9),"','",SUBSTITUTE(AccountForms!A9,"'","'"),"','",SUBSTITUTE(AccountForms!B9,"'","'"),"','",SUBSTITUTE(AccountForms!C9,"'","'"),"','",SUBSTITUTE(AccountForms!D9,"'","'"),"','",SUBSTITUTE(AccountForms!E9,"'","'"),"','",SUBSTITUTE(AccountForms!F9,"'","'"),"','",SUBSTITUTE(AccountForms!G9,"'","'"),"','",SUBSTITUTE(AccountForms!H9,"'","'"),"',$$)")</f>
        <v>#'AccountForms_9','Type of forms*','No. of forms furnished*','Aggregate of amount of transactions for which forms furnished*','','','','','',$$)</v>
      </c>
      <c r="B101" s="100"/>
    </row>
    <row r="102" spans="1:2" ht="12.75">
      <c r="A102" s="100" t="str">
        <f>CONCATENATE("#'AccountForms_",ROW(AccountForms!A10),"','",SUBSTITUTE(AccountForms!A10,"'","'"),"','",SUBSTITUTE(AccountForms!B10,"'","'"),"','",SUBSTITUTE(AccountForms!C10,"'","'"),"','",SUBSTITUTE(AccountForms!D10,"'","'"),"','",SUBSTITUTE(AccountForms!E10,"'","'"),"','",SUBSTITUTE(AccountForms!F10,"'","'"),"','",SUBSTITUTE(AccountForms!G10,"'","'"),"','",SUBSTITUTE(AccountForms!H10,"'","'"),"',$$)")</f>
        <v>#'AccountForms_10','','','','','','','','',$$)</v>
      </c>
      <c r="B102" s="100"/>
    </row>
    <row r="103" spans="1:2" ht="12.75">
      <c r="A103" s="100" t="str">
        <f>CONCATENATE("#'AccountForms_",ROW(AccountForms!A11),"','",SUBSTITUTE(AccountForms!A11,"'","'"),"','",SUBSTITUTE(AccountForms!B11,"'","'"),"','",SUBSTITUTE(AccountForms!C11,"'","'"),"','",SUBSTITUTE(AccountForms!D11,"'","'"),"','",SUBSTITUTE(AccountForms!E11,"'","'"),"','",SUBSTITUTE(AccountForms!F11,"'","'"),"','",SUBSTITUTE(AccountForms!G11,"'","'"),"','",SUBSTITUTE(AccountForms!H11,"'","'"),"',$$)")</f>
        <v>#'AccountForms_11','','','','','','','','',$$)</v>
      </c>
      <c r="B103" s="100"/>
    </row>
    <row r="104" spans="1:2" ht="12.75">
      <c r="A104" s="100" t="str">
        <f>CONCATENATE("#'AccountForms_",ROW(AccountForms!A12),"','",SUBSTITUTE(AccountForms!A12,"'","'"),"','",SUBSTITUTE(AccountForms!B12,"'","'"),"','",SUBSTITUTE(AccountForms!C12,"'","'"),"','",SUBSTITUTE(AccountForms!D12,"'","'"),"','",SUBSTITUTE(AccountForms!E12,"'","'"),"','",SUBSTITUTE(AccountForms!F12,"'","'"),"','",SUBSTITUTE(AccountForms!G12,"'","'"),"','",SUBSTITUTE(AccountForms!H12,"'","'"),"',$$)")</f>
        <v>#'AccountForms_12','','','','','','','','',$$)</v>
      </c>
      <c r="B104" s="100"/>
    </row>
    <row r="105" spans="1:2" ht="12.75">
      <c r="A105" s="100" t="str">
        <f>CONCATENATE("#'Computation_",ROW(Computation!A1),"','",SUBSTITUTE(Computation!A1,"'","'"),"','",SUBSTITUTE(Computation!B1,"'","'"),"','",SUBSTITUTE(Computation!C1,"'","'"),"','",SUBSTITUTE(Computation!D1,"'","'"),"','",SUBSTITUTE(Computation!E1,"'","'"),"','",SUBSTITUTE(Computation!F1,"'","'"),"','",SUBSTITUTE(Computation!G1,"'","'"),"','",SUBSTITUTE(Computation!H1,"'","'"),"',$$)")</f>
        <v>#'Computation_1','10. Computation of tax paid in respect of goods purchased in the State from registered dealers on tax invoice but which shall not to form part of input tax credit (See section 11 )','','','','','','','',$$)</v>
      </c>
      <c r="B105" s="100"/>
    </row>
    <row r="106" spans="1:2" ht="12.75">
      <c r="A106" s="100" t="str">
        <f>CONCATENATE("#'Computation_",ROW(Computation!A2),"','",SUBSTITUTE(Computation!A2,"'","'"),"','",SUBSTITUTE(Computation!B2,"'","'"),"','",SUBSTITUTE(Computation!C2,"'","'"),"','",SUBSTITUTE(Computation!D2,"'","'"),"','",SUBSTITUTE(Computation!E2,"'","'"),"','",SUBSTITUTE(Computation!F2,"'","'"),"','",SUBSTITUTE(Computation!G2,"'","'"),"','",SUBSTITUTE(Computation!H2,"'","'"),"',$$)")</f>
        <v>#'Computation_2','Circumstances in which tax paid in respect of purchase of certain goods not to form part of input tax credit','(b)Purchase Value','','','','','','',$$)</v>
      </c>
      <c r="B106" s="100"/>
    </row>
    <row r="107" spans="1:2" ht="12.75">
      <c r="A107" s="100" t="str">
        <f>CONCATENATE("#'Computation_",ROW(Computation!A3),"','",SUBSTITUTE(Computation!A3,"'","'"),"','",SUBSTITUTE(Computation!B3,"'","'"),"','",SUBSTITUTE(Computation!C3,"'","'"),"','",SUBSTITUTE(Computation!D3,"'","'"),"','",SUBSTITUTE(Computation!E3,"'","'"),"','",SUBSTITUTE(Computation!F3,"'","'"),"','",SUBSTITUTE(Computation!G3,"'","'"),"','",SUBSTITUTE(Computation!H3,"'","'"),"',$$)")</f>
        <v>#'Computation_3','A. All goods except mentioned as purchased from registered dealers on tax invoice when,','','','','','','','',$$)</v>
      </c>
      <c r="B107" s="100"/>
    </row>
    <row r="108" spans="1:2" ht="12.75">
      <c r="A108" s="100" t="str">
        <f>CONCATENATE("#'Computation_",ROW(Computation!A4),"','",SUBSTITUTE(Computation!A4,"'","'"),"','",SUBSTITUTE(Computation!B4,"'","'"),"','",SUBSTITUTE(Computation!C4,"'","'"),"','",SUBSTITUTE(Computation!D4,"'","'"),"','",SUBSTITUTE(Computation!E4,"'","'"),"','",SUBSTITUTE(Computation!F4,"'","'"),"','",SUBSTITUTE(Computation!G4,"'","'"),"','",SUBSTITUTE(Computation!H4,"'","'"),"',$$)")</f>
        <v>#'Computation_4','(1) used in the telecommunications network, or in the generation and distribution of electricity or other form of power;','','','','','','','',$$)</v>
      </c>
      <c r="B108" s="100"/>
    </row>
    <row r="109" spans="1:2" ht="12.75">
      <c r="A109" s="100" t="str">
        <f>CONCATENATE("#'Computation_",ROW(Computation!A5),"','",SUBSTITUTE(Computation!A5,"'","'"),"','",SUBSTITUTE(Computation!B5,"'","'"),"','",SUBSTITUTE(Computation!C5,"'","'"),"','",SUBSTITUTE(Computation!D5,"'","'"),"','",SUBSTITUTE(Computation!E5,"'","'"),"','",SUBSTITUTE(Computation!F5,"'","'"),"','",SUBSTITUTE(Computation!G5,"'","'"),"','",SUBSTITUTE(Computation!H5,"'","'"),"',$$)")</f>
        <v>#'Computation_5','(2) the tax on their purchase was paid @ 4% or less but such goods are disposed of otherwise than by way of sale and','','','','','','','',$$)</v>
      </c>
      <c r="B109" s="100"/>
    </row>
    <row r="110" spans="1:2" ht="12.75">
      <c r="A110" s="100" t="str">
        <f>CONCATENATE("#'Computation_",ROW(Computation!A6),"','",SUBSTITUTE(Computation!A6,"'","'"),"','",SUBSTITUTE(Computation!B6,"'","'"),"','",SUBSTITUTE(Computation!C6,"'","'"),"','",SUBSTITUTE(Computation!D6,"'","'"),"','",SUBSTITUTE(Computation!E6,"'","'"),"','",SUBSTITUTE(Computation!F6,"'","'"),"','",SUBSTITUTE(Computation!G6,"'","'"),"','",SUBSTITUTE(Computation!H6,"'","'"),"',$$)")</f>
        <v>#'Computation_6','(3) used in manufacture or packing of goods declared a taxfree under section 9 (except when such goods are sold in the course of export out of India):','','','','','','','',$$)</v>
      </c>
      <c r="B110" s="100"/>
    </row>
    <row r="111" spans="1:2" ht="12.75">
      <c r="A111" s="100" t="str">
        <f>CONCATENATE("#'Computation_",ROW(Computation!A7),"','",SUBSTITUTE(Computation!A7,"'","'"),"','",SUBSTITUTE(Computation!B7,"'","'"),"','",SUBSTITUTE(Computation!C7,"'","'"),"','",SUBSTITUTE(Computation!D7,"'","'"),"','",SUBSTITUTE(Computation!E7,"'","'"),"','",SUBSTITUTE(Computation!F7,"'","'"),"','",SUBSTITUTE(Computation!G7,"'","'"),"','",SUBSTITUTE(Computation!H7,"'","'"),"',$$)")</f>
        <v>#'Computation_7','(4) left in stock, whether in the form purchased or in manufactured or processed form, on the day of closure of business or cancellation of the registration certificate','','','','','','','',$$)</v>
      </c>
      <c r="B111" s="100"/>
    </row>
    <row r="112" spans="1:2" ht="12.75">
      <c r="A112" s="100" t="str">
        <f>CONCATENATE("#'Computation_",ROW(Computation!A8),"','",SUBSTITUTE(Computation!A8,"'","'"),"','",SUBSTITUTE(Computation!B8,"'","'"),"','",SUBSTITUTE(Computation!C8,"'","'"),"','",SUBSTITUTE(Computation!D8,"'","'"),"','",SUBSTITUTE(Computation!E8,"'","'"),"','",SUBSTITUTE(Computation!F8,"'","'"),"','",SUBSTITUTE(Computation!G8,"'","'"),"','",SUBSTITUTE(Computation!H8,"'","'"),"',$$)")</f>
        <v>#'Computation_8','(5) made in the circumstances specified in section 11(7)( C )','','','','','','','',$$)</v>
      </c>
      <c r="B112" s="100"/>
    </row>
    <row r="113" spans="1:2" ht="12.75">
      <c r="A113" s="100" t="str">
        <f>CONCATENATE("#'Computation_",ROW(Computation!A9),"','",SUBSTITUTE(Computation!A9,"'","'"),"','",SUBSTITUTE(Computation!B9,"'","'"),"','",SUBSTITUTE(Computation!C9,"'","'"),"','",SUBSTITUTE(Computation!D9,"'","'"),"','",SUBSTITUTE(Computation!E9,"'","'"),"','",SUBSTITUTE(Computation!F9,"'","'"),"','",SUBSTITUTE(Computation!G9,"'","'"),"','",SUBSTITUTE(Computation!H9,"'","'"),"',$$)")</f>
        <v>#'Computation_9','(6) covered by section 11(7)(d) and (e)','','','','','','','',$$)</v>
      </c>
      <c r="B113" s="100"/>
    </row>
    <row r="114" spans="1:2" ht="12.75">
      <c r="A114" s="100" t="str">
        <f>CONCATENATE("#'Computation_",ROW(Computation!A10),"','",SUBSTITUTE(Computation!A10,"'","'"),"','",SUBSTITUTE(Computation!B10,"'","'"),"','",SUBSTITUTE(Computation!C10,"'","'"),"','",SUBSTITUTE(Computation!D10,"'","'"),"','",SUBSTITUTE(Computation!E10,"'","'"),"','",SUBSTITUTE(Computation!F10,"'","'"),"','",SUBSTITUTE(Computation!G10,"'","'"),"','",SUBSTITUTE(Computation!H10,"'","'"),"',$$)")</f>
        <v>#'Computation_10','(7) used for the purpose specified in section 11(7) (j)','','','','','','','',$$)</v>
      </c>
      <c r="B114" s="100"/>
    </row>
    <row r="115" spans="1:2" ht="12.75">
      <c r="A115" s="100" t="str">
        <f>CONCATENATE("#'Computation_",ROW(Computation!A11),"','",SUBSTITUTE(Computation!A11,"'","'"),"','",SUBSTITUTE(Computation!B11,"'","'"),"','",SUBSTITUTE(Computation!C11,"'","'"),"','",SUBSTITUTE(Computation!D11,"'","'"),"','",SUBSTITUTE(Computation!E11,"'","'"),"','",SUBSTITUTE(Computation!F11,"'","'"),"','",SUBSTITUTE(Computation!G11,"'","'"),"','",SUBSTITUTE(Computation!H11,"'","'"),"',$$)")</f>
        <v>#'Computation_11','(8) tax invoice is not available or not issued or original tax invoice issued does not show separate details of tax charged','','','','','','','',$$)</v>
      </c>
      <c r="B115" s="100"/>
    </row>
    <row r="116" spans="1:2" ht="12.75">
      <c r="A116" s="100" t="str">
        <f>CONCATENATE("#'Computation_",ROW(Computation!A12),"','",SUBSTITUTE(Computation!A12,"'","'"),"','",SUBSTITUTE(Computation!B12,"'","'"),"','",SUBSTITUTE(Computation!C12,"'","'"),"','",SUBSTITUTE(Computation!D12,"'","'"),"','",SUBSTITUTE(Computation!E12,"'","'"),"','",SUBSTITUTE(Computation!F12,"'","'"),"','",SUBSTITUTE(Computation!G12,"'","'"),"','",SUBSTITUTE(Computation!H12,"'","'"),"',$$)")</f>
        <v>#'Computation_12','(9) purchased from an industrial unit after paying concessional rate of tax','','','','','','','',$$)</v>
      </c>
      <c r="B116" s="100"/>
    </row>
    <row r="117" spans="1:2" ht="12.75">
      <c r="A117" s="100" t="str">
        <f>CONCATENATE("#'Computation_",ROW(Computation!A13),"','",SUBSTITUTE(Computation!A13,"'","'"),"','",SUBSTITUTE(Computation!B13,"'","'"),"','",SUBSTITUTE(Computation!C13,"'","'"),"','",SUBSTITUTE(Computation!D13,"'","'"),"','",SUBSTITUTE(Computation!E13,"'","'"),"','",SUBSTITUTE(Computation!F13,"'","'"),"','",SUBSTITUTE(Computation!G13,"'","'"),"','",SUBSTITUTE(Computation!H13,"'","'"),"',$$)")</f>
        <v>#'Computation_13','(10) covered by Schedule of Input Tax restricted Goods as provided u/s 11(8)','','','','','','','',$$)</v>
      </c>
      <c r="B117" s="100"/>
    </row>
    <row r="118" spans="1:2" ht="12.75">
      <c r="A118" s="100" t="str">
        <f>CONCATENATE("#'Computation_",ROW(Computation!A14),"','",SUBSTITUTE(Computation!A14,"'","'"),"','",SUBSTITUTE(Computation!B14,"'","'"),"','",SUBSTITUTE(Computation!C14,"'","'"),"','",SUBSTITUTE(Computation!D14,"'","'"),"','",SUBSTITUTE(Computation!E14,"'","'"),"','",SUBSTITUTE(Computation!F14,"'","'"),"','",SUBSTITUTE(Computation!G14,"'","'"),"','",SUBSTITUTE(Computation!H14,"'","'"),"',$$)")</f>
        <v>#'Computation_14','(11) other purchases,tax paid in respect of which not to form part of input tax credit ','','','','','','','',$$)</v>
      </c>
      <c r="B118" s="100"/>
    </row>
    <row r="119" spans="1:2" ht="12.75">
      <c r="A119" s="100" t="str">
        <f>CONCATENATE("#'Computation_",ROW(Computation!A15),"','",SUBSTITUTE(Computation!A15,"'","'"),"','",SUBSTITUTE(Computation!B15,"'","'"),"','",SUBSTITUTE(Computation!C15,"'","'"),"','",SUBSTITUTE(Computation!D15,"'","'"),"','",SUBSTITUTE(Computation!E15,"'","'"),"','",SUBSTITUTE(Computation!F15,"'","'"),"','",SUBSTITUTE(Computation!G15,"'","'"),"','",SUBSTITUTE(Computation!H15,"'","'"),"',$$)")</f>
        <v>#'Computation_15','(12) purchase of Fuel and Lubricants made in the circumstances specified in the section 11(3)','','','','','','','',$$)</v>
      </c>
      <c r="B119" s="100"/>
    </row>
    <row r="120" spans="1:2" ht="12.75">
      <c r="A120" s="100" t="str">
        <f>CONCATENATE("#'Computation_",ROW(Computation!A16),"','",SUBSTITUTE(Computation!A16,"'","'"),"','",SUBSTITUTE(Computation!B16,"'","'"),"','",SUBSTITUTE(Computation!C16,"'","'"),"','",SUBSTITUTE(Computation!D16,"'","'"),"','",SUBSTITUTE(Computation!E16,"'","'"),"','",SUBSTITUTE(Computation!F16,"'","'"),"','",SUBSTITUTE(Computation!G16,"'","'"),"','",SUBSTITUTE(Computation!H16,"'","'"),"',$$)")</f>
        <v>#'Computation_16','(13) purchase of goods other than Fuel and Lubricants made in the circumstances specified in the section 11(4)(a) and 11(4)(b)','','','','','','','',$$)</v>
      </c>
      <c r="B120" s="100"/>
    </row>
    <row r="121" spans="1:2" ht="12.75">
      <c r="A121" s="100" t="str">
        <f>CONCATENATE("#'Computation_",ROW(Computation!A17),"','",SUBSTITUTE(Computation!A17,"'","'"),"','",SUBSTITUTE(Computation!B17,"'","'"),"','",SUBSTITUTE(Computation!C17,"'","'"),"','",SUBSTITUTE(Computation!D17,"'","'"),"','",SUBSTITUTE(Computation!E17,"'","'"),"','",SUBSTITUTE(Computation!F17,"'","'"),"','",SUBSTITUTE(Computation!G17,"'","'"),"','",SUBSTITUTE(Computation!H17,"'","'"),"',$$)")</f>
        <v>#'Computation_17','B. Total [(1) to (13)]','0','','','','','','',$$)</v>
      </c>
      <c r="B121" s="100"/>
    </row>
    <row r="122" spans="1:2" ht="12.75">
      <c r="A122" s="100" t="str">
        <f>CONCATENATE("#'Computation_",ROW(Computation!A18),"','",SUBSTITUTE(Computation!A18,"'","'"),"','",SUBSTITUTE(Computation!B18,"'","'"),"','",SUBSTITUTE(Computation!C18,"'","'"),"','",SUBSTITUTE(Computation!D18,"'","'"),"','",SUBSTITUTE(Computation!E18,"'","'"),"','",SUBSTITUTE(Computation!F18,"'","'"),"','",SUBSTITUTE(Computation!G18,"'","'"),"','",SUBSTITUTE(Computation!H18,"'","'"),"',$$)")</f>
        <v>#'Computation_18','C. Calculation of input tax at different rates','','','','','','','',$$)</v>
      </c>
      <c r="B122" s="100"/>
    </row>
    <row r="123" spans="1:2" ht="12.75">
      <c r="A123" s="100" t="str">
        <f>CONCATENATE("#'Computation_",ROW(Computation!A19),"','",SUBSTITUTE(Computation!A19,"'","'"),"','",SUBSTITUTE(Computation!B19,"'","'"),"','",SUBSTITUTE(Computation!C19,"'","'"),"','",SUBSTITUTE(Computation!D19,"'","'"),"','",SUBSTITUTE(Computation!E19,"'","'"),"','",SUBSTITUTE(Computation!F19,"'","'"),"','",SUBSTITUTE(Computation!G19,"'","'"),"','",SUBSTITUTE(Computation!H19,"'","'"),"',$$)")</f>
        <v>#'Computation_19','(1) Amount(Break-up of A(b) according to tax rate)*','(2) Rate of tax*','Others rate, Please Specify','(3) Input tax to be reversed [(1) x (2)]*','','','','',$$)</v>
      </c>
      <c r="B123" s="100"/>
    </row>
    <row r="124" spans="1:2" ht="12.75">
      <c r="A124" s="100" t="str">
        <f>CONCATENATE("#'Computation_",ROW(Computation!A20),"','",SUBSTITUTE(Computation!A20,"'","'"),"','",SUBSTITUTE(Computation!B20,"'","'"),"','",SUBSTITUTE(Computation!C20,"'","'"),"','",SUBSTITUTE(Computation!D20,"'","'"),"','",SUBSTITUTE(Computation!E20,"'","'"),"','",SUBSTITUTE(Computation!F20,"'","'"),"','",SUBSTITUTE(Computation!G20,"'","'"),"','",SUBSTITUTE(Computation!H20,"'","'"),"',$$)")</f>
        <v>#'Computation_20','','','','','','','','',$$)</v>
      </c>
      <c r="B124" s="100"/>
    </row>
    <row r="125" spans="1:2" ht="12.75">
      <c r="A125" s="100" t="str">
        <f>CONCATENATE("#'Computation_",ROW(Computation!A21),"','",SUBSTITUTE(Computation!A21,"'","'"),"','",SUBSTITUTE(Computation!B21,"'","'"),"','",SUBSTITUTE(Computation!C21,"'","'"),"','",SUBSTITUTE(Computation!D21,"'","'"),"','",SUBSTITUTE(Computation!E21,"'","'"),"','",SUBSTITUTE(Computation!F21,"'","'"),"','",SUBSTITUTE(Computation!G21,"'","'"),"','",SUBSTITUTE(Computation!H21,"'","'"),"',$$)")</f>
        <v>#'Computation_21','','','','','','','','',$$)</v>
      </c>
      <c r="B125" s="100"/>
    </row>
    <row r="126" spans="1:2" ht="12.75">
      <c r="A126" s="100" t="str">
        <f>CONCATENATE("#'Computation_",ROW(Computation!A22),"','",SUBSTITUTE(Computation!A22,"'","'"),"','",SUBSTITUTE(Computation!B22,"'","'"),"','",SUBSTITUTE(Computation!C22,"'","'"),"','",SUBSTITUTE(Computation!D22,"'","'"),"','",SUBSTITUTE(Computation!E22,"'","'"),"','",SUBSTITUTE(Computation!F22,"'","'"),"','",SUBSTITUTE(Computation!G22,"'","'"),"','",SUBSTITUTE(Computation!H22,"'","'"),"',$$)")</f>
        <v>#'Computation_22','','','','','','','','',$$)</v>
      </c>
      <c r="B126" s="100"/>
    </row>
    <row r="127" spans="1:2" ht="12.75">
      <c r="A127" s="100" t="str">
        <f>CONCATENATE("#'Computation_",ROW(Computation!A23),"','",SUBSTITUTE(Computation!A23,"'","'"),"','",SUBSTITUTE(Computation!B23,"'","'"),"','",SUBSTITUTE(Computation!C23,"'","'"),"','",SUBSTITUTE(Computation!D23,"'","'"),"','",SUBSTITUTE(Computation!E23,"'","'"),"','",SUBSTITUTE(Computation!F23,"'","'"),"','",SUBSTITUTE(Computation!G23,"'","'"),"','",SUBSTITUTE(Computation!H23,"'","'"),"',$$)")</f>
        <v>#'Computation_23','total','','','0','','','','',$$)</v>
      </c>
      <c r="B127" s="100"/>
    </row>
    <row r="128" spans="1:2" ht="12.75">
      <c r="A128" s="100" t="str">
        <f>CONCATENATE("#'PurchaseTax_",ROW(PurchaseTax!A1),"','",SUBSTITUTE(PurchaseTax!A1,"'","'"),"','",SUBSTITUTE(PurchaseTax!B1,"'","'"),"','",SUBSTITUTE(PurchaseTax!C1,"'","'"),"','",SUBSTITUTE(PurchaseTax!D1,"'","'"),"','",SUBSTITUTE(PurchaseTax!E1,"'","'"),"','",SUBSTITUTE(PurchaseTax!F1,"'","'"),"','",SUBSTITUTE(PurchaseTax!G1,"'","'"),"','",SUBSTITUTE(PurchaseTax!H1,"'","'"),"',$$)")</f>
        <v>#'PurchaseTax_1','11. Purchase tax (See section 6(1) (b) and 8).','','','','','','','',$$)</v>
      </c>
      <c r="B128" s="100"/>
    </row>
    <row r="129" spans="1:2" ht="12.75">
      <c r="A129" s="100" t="str">
        <f>CONCATENATE("#'PurchaseTax_",ROW(PurchaseTax!A2),"','",SUBSTITUTE(PurchaseTax!A2,"'","'"),"','",SUBSTITUTE(PurchaseTax!B2,"'","'"),"','",SUBSTITUTE(PurchaseTax!C2,"'","'"),"','",SUBSTITUTE(PurchaseTax!D2,"'","'"),"','",SUBSTITUTE(PurchaseTax!E2,"'","'"),"','",SUBSTITUTE(PurchaseTax!F2,"'","'"),"','",SUBSTITUTE(PurchaseTax!G2,"'","'"),"','",SUBSTITUTE(PurchaseTax!H2,"'","'"),"',$$)")</f>
        <v>#'PurchaseTax_2','Circumstances in which purchase tax levied','Purchase value of goods taxable at different rates','Tax Rate','Purchase tax','','','','',$$)</v>
      </c>
      <c r="B129" s="100"/>
    </row>
    <row r="130" spans="1:2" ht="12.75">
      <c r="A130" s="100" t="str">
        <f>CONCATENATE("#'PurchaseTax_",ROW(PurchaseTax!A3),"','",SUBSTITUTE(PurchaseTax!A3,"'","'"),"','",SUBSTITUTE(PurchaseTax!B3,"'","'"),"','",SUBSTITUTE(PurchaseTax!C3,"'","'"),"','",SUBSTITUTE(PurchaseTax!D3,"'","'"),"','",SUBSTITUTE(PurchaseTax!E3,"'","'"),"','",SUBSTITUTE(PurchaseTax!F3,"'","'"),"','",SUBSTITUTE(PurchaseTax!G3,"'","'"),"','",SUBSTITUTE(PurchaseTax!H3,"'","'"),"',$$)")</f>
        <v>#'PurchaseTax_3','(a)','(b)','(c)','(d)','','','','',$$)</v>
      </c>
      <c r="B130" s="100"/>
    </row>
    <row r="131" spans="1:2" ht="12.75">
      <c r="A131" s="100" t="str">
        <f>CONCATENATE("#'PurchaseTax_",ROW(PurchaseTax!A4),"','",SUBSTITUTE(PurchaseTax!A4,"'","'"),"','",SUBSTITUTE(PurchaseTax!B4,"'","'"),"','",SUBSTITUTE(PurchaseTax!C4,"'","'"),"','",SUBSTITUTE(PurchaseTax!D4,"'","'"),"','",SUBSTITUTE(PurchaseTax!E4,"'","'"),"','",SUBSTITUTE(PurchaseTax!F4,"'","'"),"','",SUBSTITUTE(PurchaseTax!G4,"'","'"),"','",SUBSTITUTE(PurchaseTax!H4,"'","'"),"',$$)")</f>
        <v>#'PurchaseTax_4','1.Turnover of goods specified in Schedule C to the Act','','','0','','','','',$$)</v>
      </c>
      <c r="B131" s="100"/>
    </row>
    <row r="132" spans="1:2" ht="12.75">
      <c r="A132" s="100" t="str">
        <f>CONCATENATE("#'PurchaseTax_",ROW(PurchaseTax!A5),"','",SUBSTITUTE(PurchaseTax!A5,"'","'"),"','",SUBSTITUTE(PurchaseTax!B5,"'","'"),"','",SUBSTITUTE(PurchaseTax!C5,"'","'"),"','",SUBSTITUTE(PurchaseTax!D5,"'","'"),"','",SUBSTITUTE(PurchaseTax!E5,"'","'"),"','",SUBSTITUTE(PurchaseTax!F5,"'","'"),"','",SUBSTITUTE(PurchaseTax!G5,"'","'"),"','",SUBSTITUTE(PurchaseTax!H5,"'","'"),"',$$)")</f>
        <v>#'PurchaseTax_5','2.Turnover of taxable goods purchased in the State without payment of tax when such goods or the goods manufactured there from are either exported out of State or used or disposed of (except when sold in the course of export out of India) in a manner that no tax or CST is payable to the State','','','','','','','',$$)</v>
      </c>
      <c r="B132" s="100"/>
    </row>
    <row r="133" spans="1:2" ht="12.75">
      <c r="A133" s="100" t="str">
        <f>CONCATENATE("#'PurchaseTax_",ROW(PurchaseTax!A6),"','",SUBSTITUTE(PurchaseTax!A6,"'","'"),"','",SUBSTITUTE(PurchaseTax!B6,"'","'"),"','",SUBSTITUTE(PurchaseTax!C6,"'","'"),"','",SUBSTITUTE(PurchaseTax!D6,"'","'"),"','",SUBSTITUTE(PurchaseTax!E6,"'","'"),"','",SUBSTITUTE(PurchaseTax!F6,"'","'"),"','",SUBSTITUTE(PurchaseTax!G6,"'","'"),"','",SUBSTITUTE(PurchaseTax!H6,"'","'"),"',$$)")</f>
        <v>#'PurchaseTax_6','(i)','','','0','','','','',$$)</v>
      </c>
      <c r="B133" s="100"/>
    </row>
    <row r="134" spans="1:2" ht="12.75">
      <c r="A134" s="100" t="str">
        <f>CONCATENATE("#'PurchaseTax_",ROW(PurchaseTax!A7),"','",SUBSTITUTE(PurchaseTax!A7,"'","'"),"','",SUBSTITUTE(PurchaseTax!B7,"'","'"),"','",SUBSTITUTE(PurchaseTax!C7,"'","'"),"','",SUBSTITUTE(PurchaseTax!D7,"'","'"),"','",SUBSTITUTE(PurchaseTax!E7,"'","'"),"','",SUBSTITUTE(PurchaseTax!F7,"'","'"),"','",SUBSTITUTE(PurchaseTax!G7,"'","'"),"','",SUBSTITUTE(PurchaseTax!H7,"'","'"),"',$$)")</f>
        <v>#'PurchaseTax_7','(ii)','','','0','','','','',$$)</v>
      </c>
      <c r="B134" s="100"/>
    </row>
    <row r="135" spans="1:2" ht="12.75">
      <c r="A135" s="100" t="str">
        <f>CONCATENATE("#'PurchaseTax_",ROW(PurchaseTax!A8),"','",SUBSTITUTE(PurchaseTax!A8,"'","'"),"','",SUBSTITUTE(PurchaseTax!B8,"'","'"),"','",SUBSTITUTE(PurchaseTax!C8,"'","'"),"','",SUBSTITUTE(PurchaseTax!D8,"'","'"),"','",SUBSTITUTE(PurchaseTax!E8,"'","'"),"','",SUBSTITUTE(PurchaseTax!F8,"'","'"),"','",SUBSTITUTE(PurchaseTax!G8,"'","'"),"','",SUBSTITUTE(PurchaseTax!H8,"'","'"),"',$$)")</f>
        <v>#'PurchaseTax_8','3.Total (1) + (2)','','','0','','','','',$$)</v>
      </c>
      <c r="B135" s="100"/>
    </row>
    <row r="136" spans="1:2" ht="12.75">
      <c r="A136" s="100" t="str">
        <f>CONCATENATE("#'PurchaseTax_",ROW(PurchaseTax!A9),"','",SUBSTITUTE(PurchaseTax!A9,"'","'"),"','",SUBSTITUTE(PurchaseTax!B9,"'","'"),"','",SUBSTITUTE(PurchaseTax!C9,"'","'"),"','",SUBSTITUTE(PurchaseTax!D9,"'","'"),"','",SUBSTITUTE(PurchaseTax!E9,"'","'"),"','",SUBSTITUTE(PurchaseTax!F9,"'","'"),"','",SUBSTITUTE(PurchaseTax!G9,"'","'"),"','",SUBSTITUTE(PurchaseTax!H9,"'","'"),"',$$)")</f>
        <v>#'PurchaseTax_9','','','','','','','','',$$)</v>
      </c>
      <c r="B136" s="100"/>
    </row>
    <row r="137" spans="1:2" ht="12.75">
      <c r="A137" s="100" t="str">
        <f>CONCATENATE("#'PurchaseTax_",ROW(PurchaseTax!A10),"','",SUBSTITUTE(PurchaseTax!A10,"'","'"),"','",SUBSTITUTE(PurchaseTax!B10,"'","'"),"','",SUBSTITUTE(PurchaseTax!C10,"'","'"),"','",SUBSTITUTE(PurchaseTax!D10,"'","'"),"','",SUBSTITUTE(PurchaseTax!E10,"'","'"),"','",SUBSTITUTE(PurchaseTax!F10,"'","'"),"','",SUBSTITUTE(PurchaseTax!G10,"'","'"),"','",SUBSTITUTE(PurchaseTax!H10,"'","'"),"',$$)")</f>
        <v>#'PurchaseTax_10','','','','','','','','',$$)</v>
      </c>
      <c r="B137" s="100"/>
    </row>
    <row r="138" spans="1:2" ht="12.75">
      <c r="A138" s="100" t="str">
        <f>CONCATENATE("#'PurchaseTax_",ROW(PurchaseTax!A11),"','",SUBSTITUTE(PurchaseTax!A11,"'","'"),"','",SUBSTITUTE(PurchaseTax!B11,"'","'"),"','",SUBSTITUTE(PurchaseTax!C11,"'","'"),"','",SUBSTITUTE(PurchaseTax!D11,"'","'"),"','",SUBSTITUTE(PurchaseTax!E11,"'","'"),"','",SUBSTITUTE(PurchaseTax!F11,"'","'"),"','",SUBSTITUTE(PurchaseTax!G11,"'","'"),"','",SUBSTITUTE(PurchaseTax!H11,"'","'"),"',$$)")</f>
        <v>#'PurchaseTax_11','12. Entry Tax Details','','','','','','','',$$)</v>
      </c>
      <c r="B138" s="100"/>
    </row>
    <row r="139" spans="1:2" ht="12.75">
      <c r="A139" s="100" t="str">
        <f>CONCATENATE("#'PurchaseTax_",ROW(PurchaseTax!A12),"','",SUBSTITUTE(PurchaseTax!A12,"'","'"),"','",SUBSTITUTE(PurchaseTax!B12,"'","'"),"','",SUBSTITUTE(PurchaseTax!C12,"'","'"),"','",SUBSTITUTE(PurchaseTax!D12,"'","'"),"','",SUBSTITUTE(PurchaseTax!E12,"'","'"),"','",SUBSTITUTE(PurchaseTax!F12,"'","'"),"','",SUBSTITUTE(PurchaseTax!G12,"'","'"),"','",SUBSTITUTE(PurchaseTax!H12,"'","'"),"',$$)")</f>
        <v>#'PurchaseTax_12','Transaction Receipt Number *','Goods as per Schedule-II *','Value of Goods *','Rate Of Tax *','Entry Tax Due *','Entry Tax Paid *','Entry Tax Paid Date *','Remarks',$$)</v>
      </c>
      <c r="B139" s="100"/>
    </row>
    <row r="140" spans="1:2" ht="12.75">
      <c r="A140" s="100" t="str">
        <f>CONCATENATE("#'PurchaseTax_",ROW(PurchaseTax!A13),"','",SUBSTITUTE(PurchaseTax!A13,"'","'"),"','",SUBSTITUTE(PurchaseTax!B13,"'","'"),"','",SUBSTITUTE(PurchaseTax!C13,"'","'"),"','",SUBSTITUTE(PurchaseTax!D13,"'","'"),"','",SUBSTITUTE(PurchaseTax!E13,"'","'"),"','",SUBSTITUTE(PurchaseTax!F13,"'","'"),"','",SUBSTITUTE(PurchaseTax!G13,"'","'"),"','",SUBSTITUTE(PurchaseTax!H13,"'","'"),"',$$)")</f>
        <v>#'PurchaseTax_13','','','','','','','','',$$)</v>
      </c>
      <c r="B140" s="100"/>
    </row>
    <row r="141" spans="1:2" ht="12.75">
      <c r="A141" s="100" t="str">
        <f>CONCATENATE("#'PurchaseTax_",ROW(PurchaseTax!A14),"','",SUBSTITUTE(PurchaseTax!A14,"'","'"),"','",SUBSTITUTE(PurchaseTax!B14,"'","'"),"','",SUBSTITUTE(PurchaseTax!C14,"'","'"),"','",SUBSTITUTE(PurchaseTax!D14,"'","'"),"','",SUBSTITUTE(PurchaseTax!E14,"'","'"),"','",SUBSTITUTE(PurchaseTax!F14,"'","'"),"','",SUBSTITUTE(PurchaseTax!G14,"'","'"),"','",SUBSTITUTE(PurchaseTax!H14,"'","'"),"',$$)")</f>
        <v>#'PurchaseTax_14','','','','','','','','',$$)</v>
      </c>
      <c r="B141" s="100"/>
    </row>
    <row r="142" spans="1:2" ht="12.75">
      <c r="A142" s="100" t="str">
        <f>CONCATENATE("#'PurchaseTax_",ROW(PurchaseTax!A15),"','",SUBSTITUTE(PurchaseTax!A15,"'","'"),"','",SUBSTITUTE(PurchaseTax!B15,"'","'"),"','",SUBSTITUTE(PurchaseTax!C15,"'","'"),"','",SUBSTITUTE(PurchaseTax!D15,"'","'"),"','",SUBSTITUTE(PurchaseTax!E15,"'","'"),"','",SUBSTITUTE(PurchaseTax!F15,"'","'"),"','",SUBSTITUTE(PurchaseTax!G15,"'","'"),"','",SUBSTITUTE(PurchaseTax!H15,"'","'"),"',$$)")</f>
        <v>#'PurchaseTax_15','','','','','','','','',$$)</v>
      </c>
      <c r="B142" s="100"/>
    </row>
    <row r="143" ht="12.75">
      <c r="B143" s="100"/>
    </row>
    <row r="144" ht="12.75">
      <c r="B144" s="100"/>
    </row>
    <row r="145" ht="12.75">
      <c r="B145" s="100"/>
    </row>
    <row r="146" ht="12.75">
      <c r="B146" s="100"/>
    </row>
    <row r="147" ht="12.75">
      <c r="B147" s="100"/>
    </row>
    <row r="148" ht="12.75">
      <c r="B148" s="100"/>
    </row>
    <row r="149" ht="12.75">
      <c r="B149" s="100"/>
    </row>
    <row r="150" ht="12.75">
      <c r="B150" s="100"/>
    </row>
    <row r="151" ht="12.75">
      <c r="B151" s="100"/>
    </row>
    <row r="152" ht="12.75">
      <c r="B152" s="100"/>
    </row>
    <row r="153" ht="12.75">
      <c r="B153" s="100"/>
    </row>
    <row r="154" ht="12.75">
      <c r="B154" s="100"/>
    </row>
    <row r="155" ht="12.75">
      <c r="B155" s="100"/>
    </row>
    <row r="156" ht="12.75">
      <c r="B156" s="100"/>
    </row>
    <row r="157" ht="12.75">
      <c r="B157" s="100"/>
    </row>
    <row r="158" ht="12.75">
      <c r="B158" s="100"/>
    </row>
    <row r="159" ht="12.75">
      <c r="B159" s="100"/>
    </row>
    <row r="160" ht="12.75">
      <c r="B160" s="100"/>
    </row>
    <row r="161" ht="12.75">
      <c r="B161" s="100"/>
    </row>
    <row r="162" ht="12.75">
      <c r="B162" s="100"/>
    </row>
    <row r="163" ht="12.75">
      <c r="B163" s="100"/>
    </row>
    <row r="164" ht="12.75">
      <c r="B164" s="100"/>
    </row>
    <row r="165" ht="12.75">
      <c r="B165" s="100"/>
    </row>
    <row r="166" ht="12.75">
      <c r="B166" s="100"/>
    </row>
    <row r="167" ht="12.75">
      <c r="B167" s="100"/>
    </row>
    <row r="168" ht="12.75">
      <c r="B168" s="100"/>
    </row>
    <row r="169" ht="12.75">
      <c r="B169" s="100"/>
    </row>
    <row r="170" ht="12.75">
      <c r="B170" s="100"/>
    </row>
    <row r="171" ht="12.75">
      <c r="B171" s="100"/>
    </row>
    <row r="172" ht="12.75">
      <c r="B172" s="100"/>
    </row>
    <row r="173" ht="12.75">
      <c r="B173" s="100"/>
    </row>
    <row r="174" ht="12.75">
      <c r="B174" s="100"/>
    </row>
  </sheetData>
  <sheetProtection password="F2F3" sheet="1" objects="1" scenarios="1" selectLockedCells="1"/>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tabColor indexed="57"/>
  </sheetPr>
  <dimension ref="A1:L43"/>
  <sheetViews>
    <sheetView zoomScalePageLayoutView="0" workbookViewId="0" topLeftCell="A19">
      <selection activeCell="B4" sqref="B4"/>
    </sheetView>
  </sheetViews>
  <sheetFormatPr defaultColWidth="9.140625" defaultRowHeight="12.75"/>
  <cols>
    <col min="1" max="1" width="11.28125" style="1" customWidth="1"/>
    <col min="2" max="2" width="17.421875" style="1" customWidth="1"/>
    <col min="3" max="4" width="11.57421875" style="1" customWidth="1"/>
    <col min="5" max="5" width="11.28125" style="1" customWidth="1"/>
    <col min="6" max="6" width="12.28125" style="1" customWidth="1"/>
    <col min="7" max="7" width="12.00390625" style="1" customWidth="1"/>
    <col min="8" max="8" width="11.28125" style="1" customWidth="1"/>
    <col min="9" max="9" width="19.421875" style="1" customWidth="1"/>
    <col min="10" max="10" width="11.57421875" style="1" customWidth="1"/>
    <col min="11" max="11" width="3.140625" style="1" customWidth="1"/>
    <col min="12" max="12" width="1.57421875" style="1" customWidth="1"/>
    <col min="13" max="16384" width="9.140625" style="1" customWidth="1"/>
  </cols>
  <sheetData>
    <row r="1" spans="1:12" ht="23.25" thickTop="1">
      <c r="A1" s="130" t="s">
        <v>114</v>
      </c>
      <c r="B1" s="131"/>
      <c r="C1" s="131"/>
      <c r="D1" s="131"/>
      <c r="E1" s="131"/>
      <c r="F1" s="131"/>
      <c r="G1" s="131"/>
      <c r="H1" s="131"/>
      <c r="I1" s="131"/>
      <c r="J1" s="131"/>
      <c r="K1" s="131"/>
      <c r="L1" s="132"/>
    </row>
    <row r="2" spans="1:12" ht="12.75">
      <c r="A2" s="3"/>
      <c r="B2" s="4"/>
      <c r="C2" s="4"/>
      <c r="D2" s="4"/>
      <c r="E2" s="4"/>
      <c r="F2" s="4"/>
      <c r="G2" s="4"/>
      <c r="H2" s="4"/>
      <c r="I2" s="4"/>
      <c r="J2" s="4"/>
      <c r="K2" s="4"/>
      <c r="L2" s="5"/>
    </row>
    <row r="3" spans="1:12" ht="12.75">
      <c r="A3" s="3"/>
      <c r="B3" s="6" t="s">
        <v>84</v>
      </c>
      <c r="C3" s="7"/>
      <c r="D3" s="7"/>
      <c r="E3" s="7"/>
      <c r="F3" s="7"/>
      <c r="G3" s="7"/>
      <c r="H3" s="7"/>
      <c r="I3" s="7"/>
      <c r="J3" s="7"/>
      <c r="K3" s="7"/>
      <c r="L3" s="8"/>
    </row>
    <row r="4" spans="1:12" ht="12.75">
      <c r="A4" s="3"/>
      <c r="B4" s="6">
        <v>1</v>
      </c>
      <c r="C4" s="9" t="s">
        <v>85</v>
      </c>
      <c r="D4" s="9"/>
      <c r="E4" s="9"/>
      <c r="F4" s="9"/>
      <c r="G4" s="7"/>
      <c r="H4" s="7"/>
      <c r="I4" s="7"/>
      <c r="J4" s="7"/>
      <c r="K4" s="7"/>
      <c r="L4" s="8"/>
    </row>
    <row r="5" spans="1:12" ht="12.75">
      <c r="A5" s="3"/>
      <c r="B5" s="6">
        <v>2</v>
      </c>
      <c r="C5" s="9" t="s">
        <v>86</v>
      </c>
      <c r="D5" s="9"/>
      <c r="E5" s="9"/>
      <c r="F5" s="9"/>
      <c r="G5" s="7"/>
      <c r="H5" s="7"/>
      <c r="I5" s="7"/>
      <c r="J5" s="7"/>
      <c r="K5" s="7"/>
      <c r="L5" s="8"/>
    </row>
    <row r="6" spans="1:12" ht="12.75">
      <c r="A6" s="3"/>
      <c r="B6" s="10"/>
      <c r="C6" s="7"/>
      <c r="D6" s="7"/>
      <c r="E6" s="7"/>
      <c r="F6" s="7"/>
      <c r="G6" s="7"/>
      <c r="H6" s="7"/>
      <c r="I6" s="7"/>
      <c r="J6" s="7"/>
      <c r="K6" s="7"/>
      <c r="L6" s="8"/>
    </row>
    <row r="7" spans="1:12" ht="12.75">
      <c r="A7" s="3"/>
      <c r="B7" s="6" t="s">
        <v>87</v>
      </c>
      <c r="C7" s="9"/>
      <c r="D7" s="9"/>
      <c r="E7" s="9"/>
      <c r="F7" s="9"/>
      <c r="G7" s="7"/>
      <c r="H7" s="7"/>
      <c r="I7" s="7"/>
      <c r="J7" s="7"/>
      <c r="K7" s="7"/>
      <c r="L7" s="8"/>
    </row>
    <row r="8" spans="1:12" ht="12.75">
      <c r="A8" s="3"/>
      <c r="B8" s="9">
        <v>1</v>
      </c>
      <c r="C8" s="9" t="s">
        <v>88</v>
      </c>
      <c r="D8" s="9"/>
      <c r="E8" s="9"/>
      <c r="F8" s="9"/>
      <c r="G8" s="9"/>
      <c r="H8" s="9"/>
      <c r="I8" s="9"/>
      <c r="J8" s="7"/>
      <c r="K8" s="7"/>
      <c r="L8" s="8"/>
    </row>
    <row r="9" spans="1:12" ht="12.75">
      <c r="A9" s="3"/>
      <c r="B9" s="9">
        <v>2</v>
      </c>
      <c r="C9" s="9" t="s">
        <v>89</v>
      </c>
      <c r="D9" s="9"/>
      <c r="E9" s="9"/>
      <c r="F9" s="9"/>
      <c r="G9" s="9"/>
      <c r="H9" s="9"/>
      <c r="I9" s="9"/>
      <c r="J9" s="7"/>
      <c r="K9" s="7"/>
      <c r="L9" s="8"/>
    </row>
    <row r="10" spans="1:12" ht="12.75">
      <c r="A10" s="3"/>
      <c r="B10" s="9">
        <v>3</v>
      </c>
      <c r="C10" s="9" t="s">
        <v>90</v>
      </c>
      <c r="D10" s="9"/>
      <c r="E10" s="9"/>
      <c r="F10" s="9"/>
      <c r="G10" s="9"/>
      <c r="H10" s="9"/>
      <c r="I10" s="9"/>
      <c r="J10" s="7"/>
      <c r="K10" s="7"/>
      <c r="L10" s="8"/>
    </row>
    <row r="11" spans="1:12" ht="12.75">
      <c r="A11" s="3"/>
      <c r="B11" s="9">
        <v>4</v>
      </c>
      <c r="C11" s="9" t="s">
        <v>91</v>
      </c>
      <c r="D11" s="9"/>
      <c r="E11" s="9"/>
      <c r="F11" s="9"/>
      <c r="G11" s="9"/>
      <c r="H11" s="9"/>
      <c r="I11" s="9"/>
      <c r="J11" s="7"/>
      <c r="K11" s="7"/>
      <c r="L11" s="8"/>
    </row>
    <row r="12" spans="1:12" ht="12.75">
      <c r="A12" s="3"/>
      <c r="B12" s="7"/>
      <c r="C12" s="7"/>
      <c r="D12" s="7"/>
      <c r="E12" s="7"/>
      <c r="F12" s="7"/>
      <c r="G12" s="7"/>
      <c r="H12" s="7"/>
      <c r="I12" s="7"/>
      <c r="J12" s="7"/>
      <c r="K12" s="7"/>
      <c r="L12" s="8"/>
    </row>
    <row r="13" spans="1:12" ht="12.75">
      <c r="A13" s="3"/>
      <c r="B13" s="6" t="s">
        <v>92</v>
      </c>
      <c r="C13" s="9"/>
      <c r="D13" s="9"/>
      <c r="E13" s="9"/>
      <c r="F13" s="9"/>
      <c r="G13" s="7"/>
      <c r="H13" s="7"/>
      <c r="I13" s="7"/>
      <c r="J13" s="7"/>
      <c r="K13" s="7"/>
      <c r="L13" s="8"/>
    </row>
    <row r="14" spans="1:12" ht="12.75">
      <c r="A14" s="3"/>
      <c r="B14" s="9">
        <v>1</v>
      </c>
      <c r="C14" s="9" t="s">
        <v>93</v>
      </c>
      <c r="D14" s="9"/>
      <c r="E14" s="9"/>
      <c r="F14" s="9"/>
      <c r="G14" s="9"/>
      <c r="H14" s="9"/>
      <c r="I14" s="9"/>
      <c r="J14" s="9"/>
      <c r="K14" s="7"/>
      <c r="L14" s="8"/>
    </row>
    <row r="15" spans="1:12" ht="12.75">
      <c r="A15" s="3"/>
      <c r="B15" s="9">
        <v>2</v>
      </c>
      <c r="C15" s="9" t="s">
        <v>94</v>
      </c>
      <c r="D15" s="9"/>
      <c r="E15" s="9"/>
      <c r="F15" s="9"/>
      <c r="G15" s="9"/>
      <c r="H15" s="9"/>
      <c r="I15" s="9"/>
      <c r="J15" s="9"/>
      <c r="K15" s="7"/>
      <c r="L15" s="8"/>
    </row>
    <row r="16" spans="1:12" ht="12.75">
      <c r="A16" s="3"/>
      <c r="B16" s="9">
        <v>3</v>
      </c>
      <c r="C16" s="9" t="s">
        <v>95</v>
      </c>
      <c r="D16" s="9"/>
      <c r="E16" s="9"/>
      <c r="F16" s="9"/>
      <c r="G16" s="9"/>
      <c r="H16" s="9"/>
      <c r="I16" s="9"/>
      <c r="J16" s="9"/>
      <c r="K16" s="7"/>
      <c r="L16" s="8"/>
    </row>
    <row r="17" spans="1:12" ht="12.75">
      <c r="A17" s="3"/>
      <c r="B17" s="9"/>
      <c r="C17" s="9"/>
      <c r="D17" s="9"/>
      <c r="E17" s="9"/>
      <c r="F17" s="9"/>
      <c r="G17" s="9"/>
      <c r="H17" s="9"/>
      <c r="I17" s="9"/>
      <c r="J17" s="9"/>
      <c r="K17" s="7"/>
      <c r="L17" s="8"/>
    </row>
    <row r="18" spans="1:12" ht="12.75">
      <c r="A18" s="3"/>
      <c r="B18" s="6" t="s">
        <v>96</v>
      </c>
      <c r="C18" s="9"/>
      <c r="D18" s="9"/>
      <c r="E18" s="9"/>
      <c r="F18" s="9"/>
      <c r="G18" s="9"/>
      <c r="H18" s="9"/>
      <c r="I18" s="9"/>
      <c r="J18" s="9"/>
      <c r="K18" s="7"/>
      <c r="L18" s="8"/>
    </row>
    <row r="19" spans="1:12" ht="12.75">
      <c r="A19" s="3"/>
      <c r="B19" s="9"/>
      <c r="C19" s="9"/>
      <c r="D19" s="9"/>
      <c r="E19" s="9"/>
      <c r="F19" s="9"/>
      <c r="G19" s="9"/>
      <c r="H19" s="9"/>
      <c r="I19" s="9"/>
      <c r="J19" s="9"/>
      <c r="K19" s="7"/>
      <c r="L19" s="8"/>
    </row>
    <row r="20" spans="1:12" ht="12.75">
      <c r="A20" s="3"/>
      <c r="B20" s="9"/>
      <c r="C20" s="133" t="s">
        <v>97</v>
      </c>
      <c r="D20" s="133"/>
      <c r="E20" s="133"/>
      <c r="F20" s="133"/>
      <c r="G20" s="133"/>
      <c r="H20" s="133"/>
      <c r="I20" s="133"/>
      <c r="J20" s="9"/>
      <c r="K20" s="7"/>
      <c r="L20" s="8"/>
    </row>
    <row r="21" spans="1:12" ht="12.75">
      <c r="A21" s="3"/>
      <c r="B21" s="9"/>
      <c r="C21" s="133"/>
      <c r="D21" s="133"/>
      <c r="E21" s="133"/>
      <c r="F21" s="133"/>
      <c r="G21" s="133"/>
      <c r="H21" s="133"/>
      <c r="I21" s="133"/>
      <c r="J21" s="9"/>
      <c r="K21" s="7"/>
      <c r="L21" s="8"/>
    </row>
    <row r="22" spans="1:12" ht="12.75">
      <c r="A22" s="3"/>
      <c r="B22" s="9"/>
      <c r="C22" s="9" t="s">
        <v>98</v>
      </c>
      <c r="D22" s="9"/>
      <c r="E22" s="9"/>
      <c r="F22" s="9"/>
      <c r="G22" s="9"/>
      <c r="H22" s="9"/>
      <c r="I22" s="9"/>
      <c r="J22" s="9"/>
      <c r="K22" s="7"/>
      <c r="L22" s="8"/>
    </row>
    <row r="23" spans="1:12" ht="12.75">
      <c r="A23" s="3"/>
      <c r="B23" s="9"/>
      <c r="C23" s="9"/>
      <c r="D23" s="9"/>
      <c r="E23" s="9"/>
      <c r="F23" s="9"/>
      <c r="G23" s="9"/>
      <c r="H23" s="9"/>
      <c r="I23" s="9"/>
      <c r="J23" s="9"/>
      <c r="K23" s="7"/>
      <c r="L23" s="8"/>
    </row>
    <row r="24" spans="1:12" ht="12.75">
      <c r="A24" s="3"/>
      <c r="B24" s="4"/>
      <c r="C24" s="11" t="s">
        <v>99</v>
      </c>
      <c r="D24" s="11"/>
      <c r="E24" s="11"/>
      <c r="F24" s="11"/>
      <c r="G24" s="11"/>
      <c r="H24" s="11"/>
      <c r="I24" s="11"/>
      <c r="J24" s="4"/>
      <c r="K24" s="4"/>
      <c r="L24" s="5"/>
    </row>
    <row r="25" spans="1:12" ht="12.75">
      <c r="A25" s="3"/>
      <c r="B25" s="4"/>
      <c r="C25" s="11"/>
      <c r="D25" s="11"/>
      <c r="E25" s="11"/>
      <c r="F25" s="11"/>
      <c r="G25" s="11"/>
      <c r="H25" s="11"/>
      <c r="I25" s="11"/>
      <c r="J25" s="4"/>
      <c r="K25" s="4"/>
      <c r="L25" s="5"/>
    </row>
    <row r="26" spans="1:12" ht="12.75">
      <c r="A26" s="3"/>
      <c r="B26" s="4"/>
      <c r="C26" s="11" t="s">
        <v>100</v>
      </c>
      <c r="D26" s="11"/>
      <c r="E26" s="11"/>
      <c r="F26" s="11"/>
      <c r="G26" s="11"/>
      <c r="H26" s="11"/>
      <c r="I26" s="11"/>
      <c r="J26" s="4"/>
      <c r="K26" s="4"/>
      <c r="L26" s="5"/>
    </row>
    <row r="27" spans="1:12" ht="12.75">
      <c r="A27" s="3"/>
      <c r="B27" s="4"/>
      <c r="C27" s="11"/>
      <c r="D27" s="11"/>
      <c r="E27" s="11"/>
      <c r="F27" s="11"/>
      <c r="G27" s="11"/>
      <c r="H27" s="11"/>
      <c r="I27" s="11"/>
      <c r="J27" s="4"/>
      <c r="K27" s="4"/>
      <c r="L27" s="5"/>
    </row>
    <row r="28" spans="1:12" ht="12.75">
      <c r="A28" s="3"/>
      <c r="B28" s="4"/>
      <c r="C28" s="11" t="s">
        <v>101</v>
      </c>
      <c r="D28" s="11"/>
      <c r="E28" s="11"/>
      <c r="F28" s="11"/>
      <c r="G28" s="11"/>
      <c r="H28" s="11"/>
      <c r="I28" s="11"/>
      <c r="J28" s="4"/>
      <c r="K28" s="4"/>
      <c r="L28" s="5"/>
    </row>
    <row r="29" spans="1:12" ht="12.75">
      <c r="A29" s="3"/>
      <c r="B29" s="4"/>
      <c r="C29" s="11"/>
      <c r="D29" s="11"/>
      <c r="E29" s="11"/>
      <c r="F29" s="11"/>
      <c r="G29" s="11"/>
      <c r="H29" s="11"/>
      <c r="I29" s="11"/>
      <c r="J29" s="4"/>
      <c r="K29" s="4"/>
      <c r="L29" s="5"/>
    </row>
    <row r="30" spans="1:12" ht="12.75">
      <c r="A30" s="3"/>
      <c r="B30" s="4"/>
      <c r="C30" s="11" t="s">
        <v>102</v>
      </c>
      <c r="D30" s="11"/>
      <c r="E30" s="11"/>
      <c r="F30" s="11"/>
      <c r="G30" s="11"/>
      <c r="H30" s="11"/>
      <c r="I30" s="11"/>
      <c r="J30" s="4"/>
      <c r="K30" s="4"/>
      <c r="L30" s="5"/>
    </row>
    <row r="31" spans="1:12" ht="12.75">
      <c r="A31" s="3"/>
      <c r="B31" s="4"/>
      <c r="C31" s="11"/>
      <c r="D31" s="11"/>
      <c r="E31" s="11"/>
      <c r="F31" s="11"/>
      <c r="G31" s="11"/>
      <c r="H31" s="11"/>
      <c r="I31" s="11"/>
      <c r="J31" s="4"/>
      <c r="K31" s="4"/>
      <c r="L31" s="5"/>
    </row>
    <row r="32" spans="1:12" ht="12.75">
      <c r="A32" s="3"/>
      <c r="B32" s="4"/>
      <c r="C32" s="11" t="s">
        <v>103</v>
      </c>
      <c r="D32" s="4"/>
      <c r="E32" s="4"/>
      <c r="F32" s="4"/>
      <c r="G32" s="4"/>
      <c r="H32" s="4"/>
      <c r="I32" s="4"/>
      <c r="J32" s="4"/>
      <c r="K32" s="4"/>
      <c r="L32" s="5"/>
    </row>
    <row r="33" spans="1:12" ht="12.75">
      <c r="A33" s="3"/>
      <c r="B33" s="4"/>
      <c r="C33" s="11"/>
      <c r="D33" s="4"/>
      <c r="E33" s="4"/>
      <c r="F33" s="4"/>
      <c r="G33" s="4"/>
      <c r="H33" s="4"/>
      <c r="I33" s="4"/>
      <c r="J33" s="4"/>
      <c r="K33" s="4"/>
      <c r="L33" s="5"/>
    </row>
    <row r="34" spans="1:12" ht="20.25">
      <c r="A34" s="3"/>
      <c r="B34" s="12" t="s">
        <v>104</v>
      </c>
      <c r="C34" s="12"/>
      <c r="D34" s="12"/>
      <c r="E34" s="13"/>
      <c r="F34" s="13"/>
      <c r="G34" s="4"/>
      <c r="H34" s="4"/>
      <c r="I34" s="4"/>
      <c r="J34" s="4"/>
      <c r="K34" s="4"/>
      <c r="L34" s="5"/>
    </row>
    <row r="35" spans="1:12" ht="12.75">
      <c r="A35" s="3"/>
      <c r="B35" s="14"/>
      <c r="C35" s="14"/>
      <c r="D35" s="14"/>
      <c r="E35" s="14"/>
      <c r="F35" s="14"/>
      <c r="G35" s="4" t="s">
        <v>105</v>
      </c>
      <c r="H35" s="11" t="s">
        <v>106</v>
      </c>
      <c r="I35" s="4"/>
      <c r="J35" s="4"/>
      <c r="K35" s="4"/>
      <c r="L35" s="5"/>
    </row>
    <row r="36" spans="1:12" ht="12.75">
      <c r="A36" s="3"/>
      <c r="B36" s="15"/>
      <c r="C36" s="15"/>
      <c r="D36" s="15"/>
      <c r="E36" s="15"/>
      <c r="F36" s="15"/>
      <c r="G36" s="4" t="s">
        <v>105</v>
      </c>
      <c r="H36" s="11" t="s">
        <v>107</v>
      </c>
      <c r="I36" s="4"/>
      <c r="J36" s="4"/>
      <c r="K36" s="4"/>
      <c r="L36" s="5"/>
    </row>
    <row r="37" spans="1:12" ht="12.75">
      <c r="A37" s="3"/>
      <c r="B37" s="16"/>
      <c r="C37" s="16"/>
      <c r="D37" s="16"/>
      <c r="E37" s="16"/>
      <c r="F37" s="16"/>
      <c r="G37" s="4" t="s">
        <v>105</v>
      </c>
      <c r="H37" s="11" t="s">
        <v>108</v>
      </c>
      <c r="I37" s="4"/>
      <c r="J37" s="4"/>
      <c r="K37" s="4"/>
      <c r="L37" s="5"/>
    </row>
    <row r="38" spans="1:12" ht="12.75">
      <c r="A38" s="3"/>
      <c r="B38" s="17"/>
      <c r="C38" s="17"/>
      <c r="D38" s="17"/>
      <c r="E38" s="17"/>
      <c r="F38" s="17"/>
      <c r="G38" s="4" t="s">
        <v>105</v>
      </c>
      <c r="H38" s="11" t="s">
        <v>7</v>
      </c>
      <c r="I38" s="4"/>
      <c r="J38" s="4"/>
      <c r="K38" s="4"/>
      <c r="L38" s="5"/>
    </row>
    <row r="39" spans="1:12" ht="12.75">
      <c r="A39" s="3"/>
      <c r="B39" s="18"/>
      <c r="C39" s="18"/>
      <c r="D39" s="18"/>
      <c r="E39" s="18"/>
      <c r="F39" s="18"/>
      <c r="G39" s="4" t="s">
        <v>105</v>
      </c>
      <c r="H39" s="11" t="s">
        <v>109</v>
      </c>
      <c r="I39" s="4"/>
      <c r="J39" s="4"/>
      <c r="K39" s="4"/>
      <c r="L39" s="5"/>
    </row>
    <row r="40" spans="1:12" ht="12.75">
      <c r="A40" s="3"/>
      <c r="B40" s="4"/>
      <c r="C40" s="4"/>
      <c r="D40" s="4"/>
      <c r="E40" s="4"/>
      <c r="F40" s="4"/>
      <c r="G40" s="4"/>
      <c r="H40" s="4"/>
      <c r="I40" s="4"/>
      <c r="J40" s="4"/>
      <c r="K40" s="4"/>
      <c r="L40" s="5"/>
    </row>
    <row r="41" spans="1:12" ht="12.75">
      <c r="A41" s="3"/>
      <c r="B41" s="19" t="s">
        <v>110</v>
      </c>
      <c r="C41" s="11"/>
      <c r="D41" s="11"/>
      <c r="E41" s="11"/>
      <c r="F41" s="11"/>
      <c r="G41" s="11"/>
      <c r="H41" s="11"/>
      <c r="I41" s="11"/>
      <c r="J41" s="11"/>
      <c r="K41" s="11"/>
      <c r="L41" s="20"/>
    </row>
    <row r="42" spans="1:12" ht="12.75">
      <c r="A42" s="3"/>
      <c r="B42" s="85" t="s">
        <v>147</v>
      </c>
      <c r="C42" s="11"/>
      <c r="D42" s="11"/>
      <c r="E42" s="11"/>
      <c r="F42" s="11"/>
      <c r="G42" s="11"/>
      <c r="H42" s="11"/>
      <c r="I42" s="11"/>
      <c r="J42" s="11"/>
      <c r="K42" s="11"/>
      <c r="L42" s="20"/>
    </row>
    <row r="43" spans="1:12" ht="13.5" thickBot="1">
      <c r="A43" s="21"/>
      <c r="B43" s="22"/>
      <c r="C43" s="22"/>
      <c r="D43" s="22"/>
      <c r="E43" s="22"/>
      <c r="F43" s="22"/>
      <c r="G43" s="22"/>
      <c r="H43" s="22"/>
      <c r="I43" s="22"/>
      <c r="J43" s="22"/>
      <c r="K43" s="22"/>
      <c r="L43" s="23"/>
    </row>
    <row r="44" ht="13.5" thickTop="1"/>
  </sheetData>
  <sheetProtection password="F2F3" sheet="1" objects="1" selectLockedCells="1"/>
  <mergeCells count="2">
    <mergeCell ref="A1:L1"/>
    <mergeCell ref="C20:I21"/>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12"/>
  <dimension ref="A1:AE23"/>
  <sheetViews>
    <sheetView showGridLines="0" tabSelected="1" zoomScalePageLayoutView="0" workbookViewId="0" topLeftCell="A1">
      <selection activeCell="B4" sqref="B4"/>
    </sheetView>
  </sheetViews>
  <sheetFormatPr defaultColWidth="9.140625" defaultRowHeight="12.75"/>
  <cols>
    <col min="1" max="1" width="35.28125" style="0" customWidth="1"/>
    <col min="2" max="2" width="30.28125" style="0" customWidth="1"/>
    <col min="3" max="3" width="36.421875" style="0" customWidth="1"/>
    <col min="4" max="4" width="26.421875" style="0" customWidth="1"/>
    <col min="5" max="5" width="20.00390625" style="0" customWidth="1"/>
    <col min="6" max="6" width="22.00390625" style="0" customWidth="1"/>
    <col min="7" max="7" width="23.57421875" style="0" customWidth="1"/>
    <col min="11" max="11" width="14.140625" style="0" customWidth="1"/>
    <col min="30" max="31" width="9.140625" style="47" customWidth="1"/>
  </cols>
  <sheetData>
    <row r="1" spans="1:31" ht="29.25" customHeight="1">
      <c r="A1" s="137" t="s">
        <v>68</v>
      </c>
      <c r="B1" s="138"/>
      <c r="C1" s="33"/>
      <c r="D1" s="33"/>
      <c r="E1" s="33"/>
      <c r="F1" s="34"/>
      <c r="G1" s="1"/>
      <c r="K1" s="2"/>
      <c r="AD1" s="95">
        <v>1</v>
      </c>
      <c r="AE1" s="47" t="s">
        <v>33</v>
      </c>
    </row>
    <row r="2" spans="1:31" ht="39" customHeight="1">
      <c r="A2" s="139" t="s">
        <v>32</v>
      </c>
      <c r="B2" s="140"/>
      <c r="C2" s="37"/>
      <c r="D2" s="37"/>
      <c r="E2" s="37"/>
      <c r="F2" s="37"/>
      <c r="G2" s="1"/>
      <c r="AD2" s="95">
        <v>2</v>
      </c>
      <c r="AE2" s="47" t="s">
        <v>33</v>
      </c>
    </row>
    <row r="3" spans="1:31" ht="12.75">
      <c r="A3" s="38" t="s">
        <v>0</v>
      </c>
      <c r="B3" s="39" t="s">
        <v>51</v>
      </c>
      <c r="C3" s="24"/>
      <c r="D3" s="24"/>
      <c r="E3" s="24"/>
      <c r="F3" s="24"/>
      <c r="G3" s="1"/>
      <c r="AD3" s="95">
        <v>3</v>
      </c>
      <c r="AE3" s="47" t="s">
        <v>33</v>
      </c>
    </row>
    <row r="4" spans="1:31" ht="38.25" customHeight="1">
      <c r="A4" s="26" t="s">
        <v>38</v>
      </c>
      <c r="B4" s="42"/>
      <c r="C4" s="24"/>
      <c r="D4" s="24"/>
      <c r="E4" s="24"/>
      <c r="F4" s="24"/>
      <c r="G4" s="1"/>
      <c r="AD4" s="95">
        <v>4</v>
      </c>
      <c r="AE4" s="47" t="s">
        <v>33</v>
      </c>
    </row>
    <row r="5" spans="1:31" ht="39" customHeight="1">
      <c r="A5" s="26" t="s">
        <v>39</v>
      </c>
      <c r="B5" s="42"/>
      <c r="C5" s="24"/>
      <c r="D5" s="24"/>
      <c r="E5" s="24"/>
      <c r="F5" s="24"/>
      <c r="G5" s="1"/>
      <c r="AD5" s="95">
        <v>5</v>
      </c>
      <c r="AE5" s="47" t="s">
        <v>33</v>
      </c>
    </row>
    <row r="6" spans="1:31" ht="12.75">
      <c r="A6" s="25" t="s">
        <v>40</v>
      </c>
      <c r="B6" s="55">
        <f>ROUND(SUM(B4:B5),2)</f>
        <v>0</v>
      </c>
      <c r="C6" s="24"/>
      <c r="D6" s="24"/>
      <c r="E6" s="24"/>
      <c r="F6" s="24"/>
      <c r="G6" s="1"/>
      <c r="AD6" s="95">
        <v>6</v>
      </c>
      <c r="AE6" s="47" t="s">
        <v>33</v>
      </c>
    </row>
    <row r="7" spans="1:31" ht="12.75" customHeight="1">
      <c r="A7" s="139" t="s">
        <v>41</v>
      </c>
      <c r="B7" s="140"/>
      <c r="C7" s="24"/>
      <c r="D7" s="24"/>
      <c r="E7" s="24"/>
      <c r="F7" s="24"/>
      <c r="G7" s="1"/>
      <c r="AD7" s="95">
        <v>7</v>
      </c>
      <c r="AE7" s="47" t="s">
        <v>33</v>
      </c>
    </row>
    <row r="8" spans="1:31" ht="25.5">
      <c r="A8" s="26" t="s">
        <v>42</v>
      </c>
      <c r="B8" s="42"/>
      <c r="C8" s="24"/>
      <c r="D8" s="24"/>
      <c r="E8" s="24"/>
      <c r="F8" s="24"/>
      <c r="G8" s="1"/>
      <c r="AD8" s="95">
        <v>8</v>
      </c>
      <c r="AE8" s="47" t="s">
        <v>33</v>
      </c>
    </row>
    <row r="9" spans="1:31" ht="27" customHeight="1">
      <c r="A9" s="26" t="s">
        <v>43</v>
      </c>
      <c r="B9" s="42"/>
      <c r="C9" s="24"/>
      <c r="D9" s="24"/>
      <c r="E9" s="24"/>
      <c r="F9" s="24"/>
      <c r="G9" s="1"/>
      <c r="AD9" s="95">
        <v>9</v>
      </c>
      <c r="AE9" s="47" t="s">
        <v>33</v>
      </c>
    </row>
    <row r="10" spans="1:31" ht="26.25" customHeight="1">
      <c r="A10" s="26" t="s">
        <v>44</v>
      </c>
      <c r="B10" s="42"/>
      <c r="C10" s="24"/>
      <c r="D10" s="24"/>
      <c r="E10" s="24"/>
      <c r="F10" s="24"/>
      <c r="G10" s="1"/>
      <c r="AD10" s="95">
        <v>10</v>
      </c>
      <c r="AE10" s="47" t="s">
        <v>33</v>
      </c>
    </row>
    <row r="11" spans="1:31" ht="26.25" customHeight="1">
      <c r="A11" s="26" t="s">
        <v>45</v>
      </c>
      <c r="B11" s="42"/>
      <c r="C11" s="24"/>
      <c r="D11" s="24"/>
      <c r="E11" s="24"/>
      <c r="F11" s="24"/>
      <c r="G11" s="1"/>
      <c r="AD11" s="95">
        <v>11</v>
      </c>
      <c r="AE11" s="47" t="s">
        <v>33</v>
      </c>
    </row>
    <row r="12" spans="1:31" ht="25.5">
      <c r="A12" s="26" t="s">
        <v>46</v>
      </c>
      <c r="B12" s="42"/>
      <c r="C12" s="24"/>
      <c r="D12" s="24"/>
      <c r="E12" s="24"/>
      <c r="F12" s="24"/>
      <c r="G12" s="1"/>
      <c r="AD12" s="95">
        <v>12</v>
      </c>
      <c r="AE12" s="47" t="s">
        <v>33</v>
      </c>
    </row>
    <row r="13" spans="1:31" ht="12.75" customHeight="1">
      <c r="A13" s="141" t="s">
        <v>162</v>
      </c>
      <c r="B13" s="142"/>
      <c r="C13" s="24"/>
      <c r="D13" s="24"/>
      <c r="E13" s="24"/>
      <c r="F13" s="24"/>
      <c r="G13" s="1"/>
      <c r="AD13" s="95">
        <v>13</v>
      </c>
      <c r="AE13" s="47" t="s">
        <v>33</v>
      </c>
    </row>
    <row r="14" spans="1:31" ht="25.5">
      <c r="A14" s="27" t="s">
        <v>47</v>
      </c>
      <c r="B14" s="42"/>
      <c r="C14" s="24"/>
      <c r="D14" s="24"/>
      <c r="E14" s="24"/>
      <c r="F14" s="24"/>
      <c r="G14" s="1"/>
      <c r="AD14" s="95">
        <v>14</v>
      </c>
      <c r="AE14" s="47" t="s">
        <v>33</v>
      </c>
    </row>
    <row r="15" spans="1:31" ht="25.5">
      <c r="A15" s="27" t="s">
        <v>48</v>
      </c>
      <c r="B15" s="42"/>
      <c r="C15" s="24"/>
      <c r="D15" s="24"/>
      <c r="E15" s="24"/>
      <c r="F15" s="24"/>
      <c r="G15" s="1"/>
      <c r="AD15" s="95">
        <v>15</v>
      </c>
      <c r="AE15" s="47" t="s">
        <v>33</v>
      </c>
    </row>
    <row r="16" spans="1:31" ht="25.5">
      <c r="A16" s="27" t="s">
        <v>49</v>
      </c>
      <c r="B16" s="42"/>
      <c r="C16" s="24"/>
      <c r="D16" s="24"/>
      <c r="E16" s="24"/>
      <c r="F16" s="24"/>
      <c r="G16" s="1"/>
      <c r="AD16" s="95">
        <v>16</v>
      </c>
      <c r="AE16" s="47" t="s">
        <v>33</v>
      </c>
    </row>
    <row r="17" spans="1:31" ht="12.75">
      <c r="A17" s="35" t="s">
        <v>78</v>
      </c>
      <c r="B17" s="55">
        <f>ROUND(SUM(B8:B12,B14:B16),2)</f>
        <v>0</v>
      </c>
      <c r="C17" s="24"/>
      <c r="D17" s="24"/>
      <c r="E17" s="24"/>
      <c r="F17" s="24"/>
      <c r="G17" s="1"/>
      <c r="AD17" s="95">
        <v>17</v>
      </c>
      <c r="AE17" s="47" t="s">
        <v>33</v>
      </c>
    </row>
    <row r="18" spans="1:31" ht="25.5" customHeight="1">
      <c r="A18" s="36" t="s">
        <v>50</v>
      </c>
      <c r="B18" s="49">
        <f>ROUND(SUM(B6,-B17),2)</f>
        <v>0</v>
      </c>
      <c r="C18" s="24"/>
      <c r="D18" s="24"/>
      <c r="E18" s="24"/>
      <c r="F18" s="28"/>
      <c r="G18" s="1"/>
      <c r="AD18" s="95">
        <v>18</v>
      </c>
      <c r="AE18" s="47" t="s">
        <v>33</v>
      </c>
    </row>
    <row r="19" spans="1:31" ht="59.25" customHeight="1">
      <c r="A19" s="32" t="s">
        <v>163</v>
      </c>
      <c r="B19" s="32" t="s">
        <v>155</v>
      </c>
      <c r="C19" s="32" t="s">
        <v>156</v>
      </c>
      <c r="D19" s="32" t="s">
        <v>160</v>
      </c>
      <c r="E19" s="32" t="s">
        <v>158</v>
      </c>
      <c r="F19" s="32" t="s">
        <v>157</v>
      </c>
      <c r="G19" s="32" t="s">
        <v>159</v>
      </c>
      <c r="AD19" s="95">
        <v>19</v>
      </c>
      <c r="AE19" s="47" t="s">
        <v>33</v>
      </c>
    </row>
    <row r="20" spans="1:31" ht="12.75">
      <c r="A20" s="42"/>
      <c r="B20" s="64"/>
      <c r="C20" s="64"/>
      <c r="D20" s="29">
        <f>IF(SUM(A20-(B20+C20))=0,"",ROUND(SUM(A20-(B20+C20)),2))</f>
      </c>
      <c r="E20" s="30" t="s">
        <v>144</v>
      </c>
      <c r="F20" s="90"/>
      <c r="G20" s="29">
        <f>IF(IF(E20="Others",(IF(D20="",0,D20))*F20/100,(IF(D20="",0,D20))*IF(E20="",0,E20)/100)=0,"",IF(E20="Others",(IF(D20="",0,D20))*F20/100,(IF(D20="",0,D20))*IF(E20="",0,E20)/100))</f>
      </c>
      <c r="AD20" s="95">
        <v>20</v>
      </c>
      <c r="AE20" s="47" t="s">
        <v>33</v>
      </c>
    </row>
    <row r="21" spans="1:31" ht="12.75">
      <c r="A21" s="42"/>
      <c r="B21" s="64"/>
      <c r="C21" s="64"/>
      <c r="D21" s="29">
        <f>IF(SUM(A21-(B21+C21))=0,"",ROUND(SUM(A21-(B21+C21)),2))</f>
      </c>
      <c r="E21" s="30" t="s">
        <v>144</v>
      </c>
      <c r="F21" s="90"/>
      <c r="G21" s="29">
        <f>IF(IF(E21="Others",(IF(D21="",0,D21))*F21/100,(IF(D21="",0,D21))*IF(E21="",0,E21)/100)=0,"",IF(E21="Others",(IF(D21="",0,D21))*F21/100,(IF(D21="",0,D21))*IF(E21="",0,E21)/100))</f>
      </c>
      <c r="AD21" s="95">
        <v>20</v>
      </c>
      <c r="AE21" s="47" t="s">
        <v>33</v>
      </c>
    </row>
    <row r="22" spans="1:31" ht="12.75">
      <c r="A22" s="42"/>
      <c r="B22" s="64"/>
      <c r="C22" s="64"/>
      <c r="D22" s="29">
        <f>IF(SUM(A22-(B22+C22))=0,"",ROUND(SUM(A22-(B22+C22)),2))</f>
      </c>
      <c r="E22" s="66" t="s">
        <v>144</v>
      </c>
      <c r="F22" s="90"/>
      <c r="G22" s="29">
        <f>IF(IF(E22="Others",(IF(D22="",0,D22))*F22/100,(IF(D22="",0,D22))*IF(E22="",0,E22)/100)=0,"",IF(E22="Others",(IF(D22="",0,D22))*F22/100,(IF(D22="",0,D22))*IF(E22="",0,E22)/100))</f>
      </c>
      <c r="AD22" s="95">
        <v>20</v>
      </c>
      <c r="AE22" s="47" t="s">
        <v>33</v>
      </c>
    </row>
    <row r="23" spans="1:31" ht="12.75">
      <c r="A23" s="134" t="s">
        <v>154</v>
      </c>
      <c r="B23" s="135"/>
      <c r="C23" s="135"/>
      <c r="D23" s="135"/>
      <c r="E23" s="135"/>
      <c r="F23" s="136"/>
      <c r="G23" s="82">
        <v>0</v>
      </c>
      <c r="AD23" s="95">
        <v>21</v>
      </c>
      <c r="AE23" s="47" t="s">
        <v>33</v>
      </c>
    </row>
  </sheetData>
  <sheetProtection password="F2F3" sheet="1" objects="1" scenarios="1" selectLockedCells="1"/>
  <mergeCells count="5">
    <mergeCell ref="A23:F23"/>
    <mergeCell ref="A1:B1"/>
    <mergeCell ref="A7:B7"/>
    <mergeCell ref="A13:B13"/>
    <mergeCell ref="A2:B2"/>
  </mergeCells>
  <conditionalFormatting sqref="F20:F22">
    <cfRule type="expression" priority="1" dxfId="0" stopIfTrue="1">
      <formula>$E20&lt;&gt;"Others"</formula>
    </cfRule>
  </conditionalFormatting>
  <dataValidations count="9">
    <dataValidation type="decimal" operator="lessThanOrEqual" allowBlank="1" showInputMessage="1" showErrorMessage="1" errorTitle="DATA ERROR" error="Enter only numbers. Maximum digits allowed are 14." sqref="E7 E13 E5">
      <formula1>99999999999.99</formula1>
    </dataValidation>
    <dataValidation type="decimal" allowBlank="1" showInputMessage="1" showErrorMessage="1" errorTitle="Data Error" error="Enter positive numeric value less than or equal to 100." sqref="F20:F22">
      <formula1>0</formula1>
      <formula2>100</formula2>
    </dataValidation>
    <dataValidation type="list" allowBlank="1" showDropDown="1" showInputMessage="1" showErrorMessage="1" errorTitle="Data Error" error="Select from the drop down list only.&#10;" sqref="E20:E22">
      <formula1>tRate</formula1>
    </dataValidation>
    <dataValidation type="decimal" operator="lessThanOrEqual" allowBlank="1" showInputMessage="1" showErrorMessage="1" errorTitle="DATA ERROR" error="Enter only numbers. Maximum digits allowed are 14 including decimal points." sqref="E4">
      <formula1>99999999999.99</formula1>
    </dataValidation>
    <dataValidation type="decimal" allowBlank="1" showInputMessage="1" showErrorMessage="1" errorTitle="Data Error" error="Enter positive numeric value of length less than or equal to 16 including two decimal places." sqref="B14:B16 B11:B12 A20:A22">
      <formula1>0</formula1>
      <formula2>9999999999999.99</formula2>
    </dataValidation>
    <dataValidation type="decimal" allowBlank="1" showInputMessage="1" showErrorMessage="1" sqref="B6 B17">
      <formula1>0</formula1>
      <formula2>9999999999999.99</formula2>
    </dataValidation>
    <dataValidation type="decimal" allowBlank="1" showInputMessage="1" showErrorMessage="1" errorTitle="Data Error" error="Enter correct value." sqref="B18">
      <formula1>-999999999999.99</formula1>
      <formula2>9999999999999.99</formula2>
    </dataValidation>
    <dataValidation type="decimal" allowBlank="1" showInputMessage="1" showErrorMessage="1" errorTitle="Data Error" error="Enter numeric value of length less than or equal to 16  including two decimal places." sqref="B20:C22">
      <formula1>-999999999999.99</formula1>
      <formula2>9999999999999.99</formula2>
    </dataValidation>
    <dataValidation type="decimal" allowBlank="1" showInputMessage="1" showErrorMessage="1" errorTitle="Data Error" error="Enter positive numeric value of length less than or equal to 16  including two decimal places." sqref="B4:B5 B8:B10">
      <formula1>0</formula1>
      <formula2>9999999999999.99</formula2>
    </dataValidation>
  </dataValidations>
  <printOptions/>
  <pageMargins left="0.75" right="0.75" top="1" bottom="1" header="0.5" footer="0.5"/>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Sheet3"/>
  <dimension ref="A1:AF29"/>
  <sheetViews>
    <sheetView showGridLines="0" zoomScalePageLayoutView="0" workbookViewId="0" topLeftCell="A19">
      <selection activeCell="B4" sqref="B4"/>
    </sheetView>
  </sheetViews>
  <sheetFormatPr defaultColWidth="9.140625" defaultRowHeight="12.75"/>
  <cols>
    <col min="1" max="1" width="44.28125" style="48" customWidth="1"/>
    <col min="2" max="2" width="28.421875" style="48" customWidth="1"/>
    <col min="3" max="3" width="28.7109375" style="48" customWidth="1"/>
    <col min="4" max="4" width="21.00390625" style="48" customWidth="1"/>
    <col min="5" max="5" width="24.28125" style="48" customWidth="1"/>
    <col min="6" max="6" width="28.7109375" style="48" customWidth="1"/>
    <col min="7" max="29" width="9.140625" style="48" customWidth="1"/>
    <col min="30" max="31" width="9.140625" style="104" customWidth="1"/>
    <col min="32" max="16384" width="9.140625" style="48" customWidth="1"/>
  </cols>
  <sheetData>
    <row r="1" spans="1:32" ht="30.75" customHeight="1">
      <c r="A1" s="145" t="s">
        <v>1</v>
      </c>
      <c r="B1" s="146"/>
      <c r="C1" s="53"/>
      <c r="D1" s="37"/>
      <c r="E1" s="37"/>
      <c r="F1" s="37"/>
      <c r="G1" s="50"/>
      <c r="H1" s="50"/>
      <c r="I1" s="50"/>
      <c r="J1" s="50"/>
      <c r="K1" s="50"/>
      <c r="L1" s="50"/>
      <c r="M1" s="50"/>
      <c r="N1" s="50"/>
      <c r="O1" s="50"/>
      <c r="P1" s="50"/>
      <c r="Q1" s="50"/>
      <c r="R1" s="50"/>
      <c r="S1" s="50"/>
      <c r="T1" s="50"/>
      <c r="U1" s="50"/>
      <c r="V1" s="50"/>
      <c r="W1" s="50"/>
      <c r="X1" s="50"/>
      <c r="Y1" s="50"/>
      <c r="AD1" s="103">
        <v>22</v>
      </c>
      <c r="AE1" s="103" t="s">
        <v>34</v>
      </c>
      <c r="AF1" s="54"/>
    </row>
    <row r="2" spans="1:32" ht="38.25" customHeight="1">
      <c r="A2" s="38" t="s">
        <v>52</v>
      </c>
      <c r="B2" s="39" t="s">
        <v>152</v>
      </c>
      <c r="C2" s="53"/>
      <c r="D2" s="52"/>
      <c r="E2" s="52"/>
      <c r="F2" s="52"/>
      <c r="G2" s="50"/>
      <c r="H2" s="50"/>
      <c r="I2" s="50"/>
      <c r="J2" s="50"/>
      <c r="K2" s="50"/>
      <c r="L2" s="50"/>
      <c r="M2" s="50"/>
      <c r="N2" s="50"/>
      <c r="O2" s="50"/>
      <c r="P2" s="50"/>
      <c r="Q2" s="50"/>
      <c r="R2" s="50"/>
      <c r="S2" s="50"/>
      <c r="T2" s="50"/>
      <c r="U2" s="50"/>
      <c r="V2" s="50"/>
      <c r="W2" s="50"/>
      <c r="X2" s="50"/>
      <c r="Y2" s="50"/>
      <c r="AD2" s="103">
        <v>23</v>
      </c>
      <c r="AE2" s="103" t="s">
        <v>34</v>
      </c>
      <c r="AF2" s="54"/>
    </row>
    <row r="3" spans="1:32" ht="25.5">
      <c r="A3" s="139" t="s">
        <v>60</v>
      </c>
      <c r="B3" s="140"/>
      <c r="C3" s="53"/>
      <c r="D3" s="53"/>
      <c r="E3" s="53"/>
      <c r="F3" s="53"/>
      <c r="G3" s="50"/>
      <c r="H3" s="50"/>
      <c r="AD3" s="103">
        <v>24</v>
      </c>
      <c r="AE3" s="103" t="s">
        <v>34</v>
      </c>
      <c r="AF3" s="54"/>
    </row>
    <row r="4" spans="1:32" ht="25.5">
      <c r="A4" s="27" t="s">
        <v>200</v>
      </c>
      <c r="B4" s="64"/>
      <c r="C4" s="53"/>
      <c r="D4" s="53"/>
      <c r="E4" s="53"/>
      <c r="F4" s="53"/>
      <c r="G4" s="50"/>
      <c r="H4" s="50"/>
      <c r="AD4" s="103">
        <v>25</v>
      </c>
      <c r="AE4" s="103" t="s">
        <v>34</v>
      </c>
      <c r="AF4" s="54"/>
    </row>
    <row r="5" spans="1:32" ht="25.5">
      <c r="A5" s="27" t="s">
        <v>165</v>
      </c>
      <c r="B5" s="64"/>
      <c r="C5" s="53"/>
      <c r="D5" s="53"/>
      <c r="E5" s="53"/>
      <c r="F5" s="53"/>
      <c r="G5" s="50"/>
      <c r="H5" s="50"/>
      <c r="AD5" s="103">
        <v>96</v>
      </c>
      <c r="AE5" s="103" t="s">
        <v>34</v>
      </c>
      <c r="AF5" s="54"/>
    </row>
    <row r="6" spans="1:32" ht="25.5">
      <c r="A6" s="27" t="s">
        <v>217</v>
      </c>
      <c r="B6" s="64"/>
      <c r="C6" s="53"/>
      <c r="D6" s="53"/>
      <c r="E6" s="53"/>
      <c r="F6" s="53"/>
      <c r="G6" s="50"/>
      <c r="H6" s="50"/>
      <c r="AD6" s="103">
        <v>121</v>
      </c>
      <c r="AE6" s="103" t="s">
        <v>34</v>
      </c>
      <c r="AF6" s="54"/>
    </row>
    <row r="7" spans="1:32" ht="25.5">
      <c r="A7" s="27" t="s">
        <v>61</v>
      </c>
      <c r="B7" s="64"/>
      <c r="C7" s="53"/>
      <c r="D7" s="53"/>
      <c r="E7" s="53"/>
      <c r="F7" s="53"/>
      <c r="G7" s="50"/>
      <c r="H7" s="50"/>
      <c r="AD7" s="103">
        <v>26</v>
      </c>
      <c r="AE7" s="103" t="s">
        <v>34</v>
      </c>
      <c r="AF7" s="54"/>
    </row>
    <row r="8" spans="1:32" ht="25.5">
      <c r="A8" s="27" t="s">
        <v>215</v>
      </c>
      <c r="B8" s="64"/>
      <c r="C8" s="53"/>
      <c r="D8" s="53"/>
      <c r="E8" s="53"/>
      <c r="F8" s="53"/>
      <c r="G8" s="50"/>
      <c r="H8" s="50"/>
      <c r="AD8" s="103">
        <v>27</v>
      </c>
      <c r="AE8" s="103" t="s">
        <v>34</v>
      </c>
      <c r="AF8" s="54"/>
    </row>
    <row r="9" spans="1:32" ht="25.5">
      <c r="A9" s="27" t="s">
        <v>218</v>
      </c>
      <c r="B9" s="64"/>
      <c r="C9" s="53"/>
      <c r="D9" s="53"/>
      <c r="E9" s="53"/>
      <c r="F9" s="53"/>
      <c r="G9" s="50"/>
      <c r="H9" s="50"/>
      <c r="AD9" s="103">
        <v>122</v>
      </c>
      <c r="AE9" s="103" t="s">
        <v>34</v>
      </c>
      <c r="AF9" s="54"/>
    </row>
    <row r="10" spans="1:32" ht="25.5">
      <c r="A10" s="27" t="s">
        <v>216</v>
      </c>
      <c r="B10" s="64"/>
      <c r="C10" s="53"/>
      <c r="D10" s="53"/>
      <c r="E10" s="53"/>
      <c r="F10" s="53"/>
      <c r="G10" s="50"/>
      <c r="H10" s="50"/>
      <c r="AD10" s="103">
        <v>28</v>
      </c>
      <c r="AE10" s="103" t="s">
        <v>34</v>
      </c>
      <c r="AF10" s="54"/>
    </row>
    <row r="11" spans="1:32" ht="25.5">
      <c r="A11" s="27" t="s">
        <v>219</v>
      </c>
      <c r="B11" s="64"/>
      <c r="C11" s="53"/>
      <c r="D11" s="53"/>
      <c r="E11" s="53"/>
      <c r="F11" s="53"/>
      <c r="G11" s="50"/>
      <c r="H11" s="50"/>
      <c r="AD11" s="103">
        <v>123</v>
      </c>
      <c r="AE11" s="103" t="s">
        <v>34</v>
      </c>
      <c r="AF11" s="54"/>
    </row>
    <row r="12" spans="1:32" ht="25.5">
      <c r="A12" s="27" t="s">
        <v>62</v>
      </c>
      <c r="B12" s="64"/>
      <c r="C12" s="53"/>
      <c r="D12" s="53"/>
      <c r="E12" s="53"/>
      <c r="F12" s="53"/>
      <c r="G12" s="50"/>
      <c r="H12" s="50"/>
      <c r="AD12" s="103">
        <v>29</v>
      </c>
      <c r="AE12" s="103" t="s">
        <v>34</v>
      </c>
      <c r="AF12" s="54"/>
    </row>
    <row r="13" spans="1:32" ht="25.5">
      <c r="A13" s="27" t="s">
        <v>63</v>
      </c>
      <c r="B13" s="64"/>
      <c r="C13" s="53"/>
      <c r="D13" s="53"/>
      <c r="E13" s="53"/>
      <c r="F13" s="53"/>
      <c r="G13" s="50"/>
      <c r="H13" s="50"/>
      <c r="AD13" s="103">
        <v>30</v>
      </c>
      <c r="AE13" s="103" t="s">
        <v>34</v>
      </c>
      <c r="AF13" s="54"/>
    </row>
    <row r="14" spans="1:32" ht="25.5">
      <c r="A14" s="27" t="s">
        <v>64</v>
      </c>
      <c r="B14" s="64"/>
      <c r="C14" s="53"/>
      <c r="D14" s="53"/>
      <c r="E14" s="53"/>
      <c r="F14" s="53"/>
      <c r="G14" s="50"/>
      <c r="H14" s="50"/>
      <c r="AD14" s="103">
        <v>31</v>
      </c>
      <c r="AE14" s="103" t="s">
        <v>34</v>
      </c>
      <c r="AF14" s="54"/>
    </row>
    <row r="15" spans="1:32" ht="25.5">
      <c r="A15" s="27" t="s">
        <v>65</v>
      </c>
      <c r="B15" s="64"/>
      <c r="C15" s="53"/>
      <c r="D15" s="53"/>
      <c r="E15" s="53"/>
      <c r="F15" s="53"/>
      <c r="G15" s="50"/>
      <c r="H15" s="50"/>
      <c r="AD15" s="103">
        <v>32</v>
      </c>
      <c r="AE15" s="103" t="s">
        <v>34</v>
      </c>
      <c r="AF15" s="54"/>
    </row>
    <row r="16" spans="1:32" ht="25.5">
      <c r="A16" s="27" t="s">
        <v>66</v>
      </c>
      <c r="B16" s="64"/>
      <c r="C16" s="53"/>
      <c r="D16" s="53"/>
      <c r="E16" s="53"/>
      <c r="F16" s="53"/>
      <c r="G16" s="50"/>
      <c r="H16" s="50"/>
      <c r="AD16" s="103">
        <v>33</v>
      </c>
      <c r="AE16" s="103" t="s">
        <v>34</v>
      </c>
      <c r="AF16" s="54"/>
    </row>
    <row r="17" spans="1:32" ht="25.5">
      <c r="A17" s="40" t="s">
        <v>164</v>
      </c>
      <c r="B17" s="49">
        <f>ROUND(SUM(B4:B16),2)</f>
        <v>0</v>
      </c>
      <c r="C17" s="53"/>
      <c r="D17" s="53"/>
      <c r="E17" s="53"/>
      <c r="F17" s="53"/>
      <c r="G17" s="50"/>
      <c r="H17" s="50"/>
      <c r="AD17" s="103">
        <v>34</v>
      </c>
      <c r="AE17" s="103" t="s">
        <v>34</v>
      </c>
      <c r="AF17" s="54"/>
    </row>
    <row r="18" spans="1:32" ht="38.25" customHeight="1">
      <c r="A18" s="96" t="s">
        <v>199</v>
      </c>
      <c r="B18" s="32" t="s">
        <v>149</v>
      </c>
      <c r="C18" s="32" t="s">
        <v>161</v>
      </c>
      <c r="D18" s="32" t="s">
        <v>115</v>
      </c>
      <c r="E18" s="31" t="s">
        <v>150</v>
      </c>
      <c r="F18" s="32" t="s">
        <v>116</v>
      </c>
      <c r="G18" s="50"/>
      <c r="H18" s="50"/>
      <c r="AD18" s="103">
        <v>35</v>
      </c>
      <c r="AE18" s="103" t="s">
        <v>34</v>
      </c>
      <c r="AF18" s="54"/>
    </row>
    <row r="19" spans="1:32" ht="25.5">
      <c r="A19" s="64"/>
      <c r="B19" s="64"/>
      <c r="C19" s="55">
        <f>IF((A19-B19)=0,"",A19-B19)</f>
      </c>
      <c r="D19" s="84" t="s">
        <v>144</v>
      </c>
      <c r="E19" s="87"/>
      <c r="F19" s="57">
        <f>IF(IF(D19="Others",(IF(C19="",0,C19))*E19/100,(IF(C19="",0,C19))*IF(D19="",0,D19)/100)=0,"",IF(D19="Others",(IF(C19="",0,C19))*E19/100,(IF(C19="",0,C19))*IF(D19="",0,D19)/100))</f>
      </c>
      <c r="G19" s="50"/>
      <c r="H19" s="50"/>
      <c r="AD19" s="103">
        <v>36</v>
      </c>
      <c r="AE19" s="103" t="s">
        <v>34</v>
      </c>
      <c r="AF19" s="54"/>
    </row>
    <row r="20" spans="1:32" ht="25.5">
      <c r="A20" s="64"/>
      <c r="B20" s="64"/>
      <c r="C20" s="55">
        <f>IF((A20-B20)=0,"",A20-B20)</f>
      </c>
      <c r="D20" s="84" t="s">
        <v>144</v>
      </c>
      <c r="E20" s="87"/>
      <c r="F20" s="57">
        <f>IF(IF(D20="Others",(IF(C20="",0,C20))*E20/100,(IF(C20="",0,C20))*IF(D20="",0,D20)/100)=0,"",IF(D20="Others",(IF(C20="",0,C20))*E20/100,(IF(C20="",0,C20))*IF(D20="",0,D20)/100))</f>
      </c>
      <c r="G20" s="50"/>
      <c r="H20" s="50"/>
      <c r="AD20" s="103">
        <v>36</v>
      </c>
      <c r="AE20" s="103" t="s">
        <v>34</v>
      </c>
      <c r="AF20" s="54"/>
    </row>
    <row r="21" spans="1:32" ht="25.5">
      <c r="A21" s="64"/>
      <c r="B21" s="64"/>
      <c r="C21" s="55">
        <f>IF((A21-B21)=0,"",A21-B21)</f>
      </c>
      <c r="D21" s="84" t="s">
        <v>144</v>
      </c>
      <c r="E21" s="87"/>
      <c r="F21" s="57">
        <f>IF(IF(D21="Others",(IF(C21="",0,C21))*E21/100,(IF(C21="",0,C21))*IF(D21="",0,D21)/100)=0,"",IF(D21="Others",(IF(C21="",0,C21))*E21/100,(IF(C21="",0,C21))*IF(D21="",0,D21)/100))</f>
      </c>
      <c r="G21" s="50"/>
      <c r="H21" s="50"/>
      <c r="AD21" s="103">
        <v>36</v>
      </c>
      <c r="AE21" s="103" t="s">
        <v>34</v>
      </c>
      <c r="AF21" s="54"/>
    </row>
    <row r="22" spans="1:32" ht="25.5">
      <c r="A22" s="143" t="s">
        <v>37</v>
      </c>
      <c r="B22" s="143"/>
      <c r="C22" s="143"/>
      <c r="D22" s="143"/>
      <c r="E22" s="144"/>
      <c r="F22" s="49">
        <v>0</v>
      </c>
      <c r="G22" s="50"/>
      <c r="H22" s="50"/>
      <c r="AD22" s="103">
        <v>37</v>
      </c>
      <c r="AE22" s="103" t="s">
        <v>34</v>
      </c>
      <c r="AF22" s="54"/>
    </row>
    <row r="23" ht="12.75">
      <c r="AF23" s="54"/>
    </row>
    <row r="24" ht="12.75">
      <c r="AF24" s="54"/>
    </row>
    <row r="25" ht="12.75">
      <c r="AF25" s="54"/>
    </row>
    <row r="26" ht="12.75">
      <c r="AF26" s="54"/>
    </row>
    <row r="27" ht="12.75">
      <c r="AF27" s="54"/>
    </row>
    <row r="28" ht="12.75">
      <c r="AF28" s="54"/>
    </row>
    <row r="29" ht="12.75">
      <c r="AF29" s="54"/>
    </row>
  </sheetData>
  <sheetProtection password="F2F3" sheet="1" objects="1" scenarios="1" selectLockedCells="1"/>
  <mergeCells count="3">
    <mergeCell ref="A22:E22"/>
    <mergeCell ref="A1:B1"/>
    <mergeCell ref="A3:B3"/>
  </mergeCells>
  <conditionalFormatting sqref="E19:E21">
    <cfRule type="expression" priority="1" dxfId="0" stopIfTrue="1">
      <formula>$D19&lt;&gt;"Others"</formula>
    </cfRule>
  </conditionalFormatting>
  <dataValidations count="7">
    <dataValidation type="decimal" allowBlank="1" showInputMessage="1" showErrorMessage="1" errorTitle="Data Error" error="Enter positive numeric value less than or equal to 100." sqref="E19:E21">
      <formula1>0</formula1>
      <formula2>100</formula2>
    </dataValidation>
    <dataValidation type="list" allowBlank="1" showDropDown="1" showInputMessage="1" showErrorMessage="1" errorTitle="DATA ERROR" error="Select from the drop down list only.&#10;" sqref="D19:D21">
      <formula1>tRate</formula1>
    </dataValidation>
    <dataValidation operator="lessThanOrEqual" allowBlank="1" showInputMessage="1" showErrorMessage="1" errorTitle="DATA ERROR" sqref="C19:C21"/>
    <dataValidation type="decimal" allowBlank="1" showInputMessage="1" showErrorMessage="1" errorTitle="Data Error" error="Enter numeric value of length less than or equal to 16  including two decimal places." sqref="B19:B21">
      <formula1>-999999999999.99</formula1>
      <formula2>9999999999999.99</formula2>
    </dataValidation>
    <dataValidation operator="lessThanOrEqual" allowBlank="1" showInputMessage="1" showErrorMessage="1" sqref="F19:F21"/>
    <dataValidation type="decimal" allowBlank="1" showInputMessage="1" showErrorMessage="1" errorTitle="Data Error" error="Enter positive numeric value of length less than or equal to 16 including two decimal places." sqref="B4:B16 A19:A21">
      <formula1>0</formula1>
      <formula2>9999999999999.99</formula2>
    </dataValidation>
    <dataValidation type="decimal" allowBlank="1" showInputMessage="1" showErrorMessage="1" errorTitle="Data Error" error="Enter positive numeric value of length less than or equal to 16  including two decimal places." sqref="C4:C16">
      <formula1>0</formula1>
      <formula2>9999999999999.99</formula2>
    </dataValidation>
  </dataValidations>
  <printOptions/>
  <pageMargins left="0.75" right="0.75" top="1" bottom="1" header="0.5" footer="0.5"/>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Sheet4"/>
  <dimension ref="A1:AI55"/>
  <sheetViews>
    <sheetView showGridLines="0" zoomScalePageLayoutView="0" workbookViewId="0" topLeftCell="A19">
      <selection activeCell="A44" sqref="A44"/>
    </sheetView>
  </sheetViews>
  <sheetFormatPr defaultColWidth="9.140625" defaultRowHeight="12.75"/>
  <cols>
    <col min="1" max="1" width="41.140625" style="48" customWidth="1"/>
    <col min="2" max="2" width="64.421875" style="48" customWidth="1"/>
    <col min="3" max="3" width="25.28125" style="48" customWidth="1"/>
    <col min="4" max="4" width="16.140625" style="48" customWidth="1"/>
    <col min="5" max="5" width="20.421875" style="48" customWidth="1"/>
    <col min="6" max="6" width="14.7109375" style="48" customWidth="1"/>
    <col min="7" max="7" width="19.421875" style="48" customWidth="1"/>
    <col min="8" max="8" width="21.7109375" style="48" customWidth="1"/>
    <col min="9" max="28" width="9.140625" style="48" customWidth="1"/>
    <col min="29" max="29" width="6.57421875" style="48" customWidth="1"/>
    <col min="30" max="30" width="5.28125" style="104" hidden="1" customWidth="1"/>
    <col min="31" max="31" width="0.2890625" style="104" customWidth="1"/>
    <col min="32" max="32" width="9.140625" style="70" customWidth="1"/>
    <col min="33" max="16384" width="9.140625" style="48" customWidth="1"/>
  </cols>
  <sheetData>
    <row r="1" spans="1:31" ht="51">
      <c r="A1" s="139" t="s">
        <v>2</v>
      </c>
      <c r="B1" s="140"/>
      <c r="AD1" s="104">
        <v>38</v>
      </c>
      <c r="AE1" s="104" t="s">
        <v>35</v>
      </c>
    </row>
    <row r="2" spans="1:31" ht="51">
      <c r="A2" s="27" t="s">
        <v>169</v>
      </c>
      <c r="B2" s="55">
        <v>0</v>
      </c>
      <c r="AD2" s="104">
        <v>39</v>
      </c>
      <c r="AE2" s="104" t="s">
        <v>35</v>
      </c>
    </row>
    <row r="3" spans="1:31" ht="51">
      <c r="A3" s="27" t="s">
        <v>79</v>
      </c>
      <c r="B3" s="55">
        <v>0</v>
      </c>
      <c r="AD3" s="104">
        <v>40</v>
      </c>
      <c r="AE3" s="104" t="s">
        <v>35</v>
      </c>
    </row>
    <row r="4" spans="1:31" ht="51">
      <c r="A4" s="41" t="s">
        <v>166</v>
      </c>
      <c r="B4" s="56">
        <v>0</v>
      </c>
      <c r="AD4" s="104">
        <v>41</v>
      </c>
      <c r="AE4" s="104" t="s">
        <v>35</v>
      </c>
    </row>
    <row r="5" spans="1:31" ht="12.75" customHeight="1">
      <c r="A5" s="139" t="s">
        <v>3</v>
      </c>
      <c r="B5" s="140"/>
      <c r="AD5" s="104">
        <v>42</v>
      </c>
      <c r="AE5" s="104" t="s">
        <v>35</v>
      </c>
    </row>
    <row r="6" spans="1:31" ht="28.5" customHeight="1">
      <c r="A6" s="27" t="s">
        <v>208</v>
      </c>
      <c r="B6" s="64"/>
      <c r="AD6" s="104">
        <v>90</v>
      </c>
      <c r="AE6" s="104" t="s">
        <v>35</v>
      </c>
    </row>
    <row r="7" spans="1:31" ht="51">
      <c r="A7" s="27" t="s">
        <v>170</v>
      </c>
      <c r="B7" s="64"/>
      <c r="AD7" s="104">
        <v>99</v>
      </c>
      <c r="AE7" s="104" t="s">
        <v>35</v>
      </c>
    </row>
    <row r="8" spans="1:31" ht="24.75" customHeight="1">
      <c r="A8" s="27" t="s">
        <v>171</v>
      </c>
      <c r="B8" s="94">
        <v>0</v>
      </c>
      <c r="AD8" s="104">
        <v>43</v>
      </c>
      <c r="AE8" s="104" t="s">
        <v>35</v>
      </c>
    </row>
    <row r="9" spans="1:31" ht="15" customHeight="1">
      <c r="A9" s="41" t="s">
        <v>172</v>
      </c>
      <c r="B9" s="94">
        <v>0</v>
      </c>
      <c r="AD9" s="104">
        <v>91</v>
      </c>
      <c r="AE9" s="104" t="s">
        <v>35</v>
      </c>
    </row>
    <row r="10" spans="1:31" ht="25.5" customHeight="1">
      <c r="A10" s="27" t="s">
        <v>173</v>
      </c>
      <c r="B10" s="94">
        <v>0</v>
      </c>
      <c r="AD10" s="104">
        <v>44</v>
      </c>
      <c r="AE10" s="104" t="s">
        <v>35</v>
      </c>
    </row>
    <row r="11" spans="1:31" ht="17.25" customHeight="1">
      <c r="A11" s="91" t="s">
        <v>174</v>
      </c>
      <c r="B11" s="55">
        <v>0</v>
      </c>
      <c r="AD11" s="104">
        <v>92</v>
      </c>
      <c r="AE11" s="104" t="s">
        <v>35</v>
      </c>
    </row>
    <row r="12" spans="1:31" ht="25.5" customHeight="1">
      <c r="A12" s="91" t="s">
        <v>175</v>
      </c>
      <c r="B12" s="64"/>
      <c r="AD12" s="104">
        <v>93</v>
      </c>
      <c r="AE12" s="104" t="s">
        <v>35</v>
      </c>
    </row>
    <row r="13" spans="1:31" ht="37.5" customHeight="1">
      <c r="A13" s="91" t="s">
        <v>176</v>
      </c>
      <c r="B13" s="64"/>
      <c r="AD13" s="104">
        <v>100</v>
      </c>
      <c r="AE13" s="104" t="s">
        <v>35</v>
      </c>
    </row>
    <row r="14" spans="1:31" ht="14.25" customHeight="1">
      <c r="A14" s="41" t="s">
        <v>177</v>
      </c>
      <c r="B14" s="55">
        <v>0</v>
      </c>
      <c r="AD14" s="104">
        <v>45</v>
      </c>
      <c r="AE14" s="104" t="s">
        <v>35</v>
      </c>
    </row>
    <row r="15" spans="1:31" ht="27" customHeight="1">
      <c r="A15" s="91" t="s">
        <v>178</v>
      </c>
      <c r="B15" s="55"/>
      <c r="AD15" s="104">
        <v>94</v>
      </c>
      <c r="AE15" s="104" t="s">
        <v>35</v>
      </c>
    </row>
    <row r="16" spans="1:31" ht="24.75" customHeight="1">
      <c r="A16" s="91" t="s">
        <v>179</v>
      </c>
      <c r="B16" s="55"/>
      <c r="AD16" s="104">
        <v>101</v>
      </c>
      <c r="AE16" s="104" t="s">
        <v>35</v>
      </c>
    </row>
    <row r="17" spans="1:31" ht="51">
      <c r="A17" s="139" t="s">
        <v>4</v>
      </c>
      <c r="B17" s="140"/>
      <c r="AD17" s="104">
        <v>46</v>
      </c>
      <c r="AE17" s="104" t="s">
        <v>35</v>
      </c>
    </row>
    <row r="18" spans="1:31" ht="51">
      <c r="A18" s="91" t="s">
        <v>180</v>
      </c>
      <c r="B18" s="55">
        <v>0</v>
      </c>
      <c r="AD18" s="104">
        <v>47</v>
      </c>
      <c r="AE18" s="104" t="s">
        <v>35</v>
      </c>
    </row>
    <row r="19" spans="1:31" ht="51">
      <c r="A19" s="91" t="s">
        <v>181</v>
      </c>
      <c r="B19" s="64"/>
      <c r="AD19" s="104">
        <v>102</v>
      </c>
      <c r="AE19" s="104" t="s">
        <v>35</v>
      </c>
    </row>
    <row r="20" spans="1:31" ht="51">
      <c r="A20" s="91" t="s">
        <v>182</v>
      </c>
      <c r="B20" s="55">
        <v>0</v>
      </c>
      <c r="AD20" s="104">
        <v>103</v>
      </c>
      <c r="AE20" s="104" t="s">
        <v>35</v>
      </c>
    </row>
    <row r="21" spans="1:31" ht="27.75" customHeight="1">
      <c r="A21" s="97" t="s">
        <v>201</v>
      </c>
      <c r="B21" s="99" t="s">
        <v>144</v>
      </c>
      <c r="AD21" s="104">
        <v>104</v>
      </c>
      <c r="AE21" s="104" t="s">
        <v>35</v>
      </c>
    </row>
    <row r="22" spans="1:31" ht="51">
      <c r="A22" s="91" t="s">
        <v>183</v>
      </c>
      <c r="B22" s="125" t="s">
        <v>144</v>
      </c>
      <c r="AD22" s="104">
        <v>105</v>
      </c>
      <c r="AE22" s="104" t="s">
        <v>35</v>
      </c>
    </row>
    <row r="23" spans="1:31" ht="51">
      <c r="A23" s="91" t="s">
        <v>184</v>
      </c>
      <c r="B23" s="126" t="s">
        <v>144</v>
      </c>
      <c r="AD23" s="104">
        <v>106</v>
      </c>
      <c r="AE23" s="104" t="s">
        <v>35</v>
      </c>
    </row>
    <row r="24" spans="1:31" ht="51">
      <c r="A24" s="91" t="s">
        <v>185</v>
      </c>
      <c r="B24" s="127"/>
      <c r="AD24" s="104">
        <v>107</v>
      </c>
      <c r="AE24" s="104" t="s">
        <v>35</v>
      </c>
    </row>
    <row r="25" spans="1:31" ht="51">
      <c r="A25" s="91" t="s">
        <v>186</v>
      </c>
      <c r="B25" s="125" t="s">
        <v>144</v>
      </c>
      <c r="AD25" s="104">
        <v>108</v>
      </c>
      <c r="AE25" s="104" t="s">
        <v>35</v>
      </c>
    </row>
    <row r="26" spans="1:31" ht="51">
      <c r="A26" s="91" t="s">
        <v>187</v>
      </c>
      <c r="B26" s="125" t="s">
        <v>144</v>
      </c>
      <c r="AD26" s="104">
        <v>109</v>
      </c>
      <c r="AE26" s="104" t="s">
        <v>35</v>
      </c>
    </row>
    <row r="27" spans="1:31" ht="39" customHeight="1">
      <c r="A27" s="91" t="s">
        <v>188</v>
      </c>
      <c r="B27" s="125" t="s">
        <v>144</v>
      </c>
      <c r="AD27" s="104">
        <v>110</v>
      </c>
      <c r="AE27" s="104" t="s">
        <v>35</v>
      </c>
    </row>
    <row r="28" spans="1:34" ht="51">
      <c r="A28" s="91" t="s">
        <v>189</v>
      </c>
      <c r="B28" s="125" t="s">
        <v>144</v>
      </c>
      <c r="AC28" s="111"/>
      <c r="AD28" s="111">
        <v>111</v>
      </c>
      <c r="AE28" s="111" t="s">
        <v>35</v>
      </c>
      <c r="AF28" s="111"/>
      <c r="AG28" s="111"/>
      <c r="AH28" s="111"/>
    </row>
    <row r="29" spans="1:34" ht="51">
      <c r="A29" s="91" t="s">
        <v>205</v>
      </c>
      <c r="B29" s="87"/>
      <c r="AC29" s="111"/>
      <c r="AD29" s="111">
        <v>112</v>
      </c>
      <c r="AE29" s="111" t="s">
        <v>35</v>
      </c>
      <c r="AF29" s="111"/>
      <c r="AG29" s="111"/>
      <c r="AH29" s="111"/>
    </row>
    <row r="30" spans="1:34" ht="51">
      <c r="A30" s="91" t="s">
        <v>206</v>
      </c>
      <c r="B30" s="87"/>
      <c r="AC30" s="111"/>
      <c r="AD30" s="111">
        <v>113</v>
      </c>
      <c r="AE30" s="111" t="s">
        <v>35</v>
      </c>
      <c r="AF30" s="111"/>
      <c r="AG30" s="111"/>
      <c r="AH30" s="111"/>
    </row>
    <row r="31" spans="1:34" ht="51">
      <c r="A31" s="91" t="s">
        <v>207</v>
      </c>
      <c r="B31" s="55">
        <v>0</v>
      </c>
      <c r="AC31" s="111"/>
      <c r="AD31" s="111">
        <v>114</v>
      </c>
      <c r="AE31" s="111" t="s">
        <v>35</v>
      </c>
      <c r="AF31" s="111"/>
      <c r="AG31" s="111"/>
      <c r="AH31" s="111"/>
    </row>
    <row r="32" spans="1:34" ht="51">
      <c r="A32" s="91" t="s">
        <v>190</v>
      </c>
      <c r="B32" s="87"/>
      <c r="AC32" s="111"/>
      <c r="AD32" s="111">
        <v>115</v>
      </c>
      <c r="AE32" s="111" t="s">
        <v>35</v>
      </c>
      <c r="AF32" s="111"/>
      <c r="AG32" s="111"/>
      <c r="AH32" s="111"/>
    </row>
    <row r="33" spans="1:34" ht="51">
      <c r="A33" s="91" t="s">
        <v>191</v>
      </c>
      <c r="B33" s="87"/>
      <c r="AC33" s="111"/>
      <c r="AD33" s="111">
        <v>116</v>
      </c>
      <c r="AE33" s="111" t="s">
        <v>35</v>
      </c>
      <c r="AF33" s="111"/>
      <c r="AG33" s="111"/>
      <c r="AH33" s="111"/>
    </row>
    <row r="34" spans="1:34" ht="38.25">
      <c r="A34" s="91" t="s">
        <v>192</v>
      </c>
      <c r="B34" s="87"/>
      <c r="AC34" s="111"/>
      <c r="AD34" s="111">
        <v>117</v>
      </c>
      <c r="AE34" s="111" t="s">
        <v>35</v>
      </c>
      <c r="AF34" s="111"/>
      <c r="AG34" s="111"/>
      <c r="AH34" s="111"/>
    </row>
    <row r="35" spans="1:34" ht="38.25">
      <c r="A35" s="91" t="s">
        <v>193</v>
      </c>
      <c r="B35" s="55">
        <v>0</v>
      </c>
      <c r="AC35" s="111"/>
      <c r="AD35" s="111">
        <v>118</v>
      </c>
      <c r="AE35" s="111" t="s">
        <v>35</v>
      </c>
      <c r="AF35" s="111"/>
      <c r="AG35" s="111"/>
      <c r="AH35" s="111"/>
    </row>
    <row r="36" spans="1:34" ht="42" customHeight="1">
      <c r="A36" s="91" t="s">
        <v>194</v>
      </c>
      <c r="B36" s="55">
        <v>0</v>
      </c>
      <c r="AC36" s="111"/>
      <c r="AD36" s="111">
        <v>119</v>
      </c>
      <c r="AE36" s="111" t="s">
        <v>35</v>
      </c>
      <c r="AF36" s="111"/>
      <c r="AG36" s="111"/>
      <c r="AH36" s="111"/>
    </row>
    <row r="37" spans="1:34" ht="38.25" customHeight="1">
      <c r="A37" s="91" t="s">
        <v>195</v>
      </c>
      <c r="B37" s="55">
        <v>0</v>
      </c>
      <c r="AC37" s="111"/>
      <c r="AD37" s="111">
        <v>120</v>
      </c>
      <c r="AE37" s="111" t="s">
        <v>35</v>
      </c>
      <c r="AF37" s="111"/>
      <c r="AG37" s="111"/>
      <c r="AH37" s="111"/>
    </row>
    <row r="38" spans="1:34" ht="25.5" customHeight="1">
      <c r="A38" s="45" t="s">
        <v>196</v>
      </c>
      <c r="B38" s="87"/>
      <c r="C38" s="58"/>
      <c r="D38" s="58"/>
      <c r="E38" s="58"/>
      <c r="AC38" s="111"/>
      <c r="AD38" s="111">
        <v>48</v>
      </c>
      <c r="AE38" s="111" t="s">
        <v>35</v>
      </c>
      <c r="AF38" s="111"/>
      <c r="AG38" s="111"/>
      <c r="AH38" s="111"/>
    </row>
    <row r="39" spans="1:34" ht="25.5" customHeight="1">
      <c r="A39" s="45" t="s">
        <v>197</v>
      </c>
      <c r="B39" s="87"/>
      <c r="C39" s="58"/>
      <c r="D39" s="58"/>
      <c r="E39" s="58"/>
      <c r="AC39" s="111"/>
      <c r="AD39" s="111">
        <v>49</v>
      </c>
      <c r="AE39" s="111" t="s">
        <v>35</v>
      </c>
      <c r="AF39" s="111"/>
      <c r="AG39" s="111"/>
      <c r="AH39" s="111"/>
    </row>
    <row r="40" spans="1:34" ht="27.75" customHeight="1">
      <c r="A40" s="45" t="s">
        <v>198</v>
      </c>
      <c r="B40" s="55">
        <v>0</v>
      </c>
      <c r="C40" s="58"/>
      <c r="D40" s="58"/>
      <c r="E40" s="58"/>
      <c r="AC40" s="111"/>
      <c r="AD40" s="111">
        <v>50</v>
      </c>
      <c r="AE40" s="111" t="s">
        <v>35</v>
      </c>
      <c r="AF40" s="111"/>
      <c r="AG40" s="111"/>
      <c r="AH40" s="111"/>
    </row>
    <row r="41" spans="1:35" ht="38.25">
      <c r="A41" s="149" t="s">
        <v>5</v>
      </c>
      <c r="B41" s="150"/>
      <c r="C41" s="150"/>
      <c r="D41" s="150"/>
      <c r="E41" s="150"/>
      <c r="F41" s="150"/>
      <c r="G41" s="150"/>
      <c r="H41" s="151"/>
      <c r="AD41" s="111">
        <v>51</v>
      </c>
      <c r="AE41" s="111" t="s">
        <v>35</v>
      </c>
      <c r="AF41" s="111"/>
      <c r="AG41" s="111"/>
      <c r="AH41" s="111"/>
      <c r="AI41" s="70"/>
    </row>
    <row r="42" spans="1:35" ht="38.25" customHeight="1">
      <c r="A42" s="113" t="s">
        <v>53</v>
      </c>
      <c r="B42" s="114"/>
      <c r="C42" s="149" t="s">
        <v>6</v>
      </c>
      <c r="D42" s="150"/>
      <c r="E42" s="151"/>
      <c r="F42" s="152" t="s">
        <v>242</v>
      </c>
      <c r="G42" s="153"/>
      <c r="H42" s="154"/>
      <c r="AD42" s="111">
        <v>52</v>
      </c>
      <c r="AE42" s="111" t="s">
        <v>35</v>
      </c>
      <c r="AF42" s="111"/>
      <c r="AG42" s="111"/>
      <c r="AH42" s="111"/>
      <c r="AI42" s="70"/>
    </row>
    <row r="43" spans="1:35" ht="20.25" customHeight="1">
      <c r="A43" s="67" t="s">
        <v>240</v>
      </c>
      <c r="B43" s="67" t="s">
        <v>129</v>
      </c>
      <c r="C43" s="74" t="s">
        <v>238</v>
      </c>
      <c r="D43" s="74" t="s">
        <v>7</v>
      </c>
      <c r="E43" s="74" t="s">
        <v>239</v>
      </c>
      <c r="F43" s="112" t="s">
        <v>241</v>
      </c>
      <c r="G43" s="74" t="s">
        <v>223</v>
      </c>
      <c r="H43" s="112" t="s">
        <v>220</v>
      </c>
      <c r="AD43" s="111">
        <v>53</v>
      </c>
      <c r="AE43" s="111" t="s">
        <v>35</v>
      </c>
      <c r="AF43" s="111"/>
      <c r="AG43" s="111"/>
      <c r="AH43" s="111"/>
      <c r="AI43" s="70"/>
    </row>
    <row r="44" spans="1:35" ht="12.75" customHeight="1">
      <c r="A44" s="118"/>
      <c r="B44" s="102" t="s">
        <v>144</v>
      </c>
      <c r="C44" s="101"/>
      <c r="D44" s="73"/>
      <c r="E44" s="64"/>
      <c r="F44" s="119" t="s">
        <v>144</v>
      </c>
      <c r="G44" s="120"/>
      <c r="H44" s="121" t="s">
        <v>144</v>
      </c>
      <c r="AD44" s="111">
        <v>54</v>
      </c>
      <c r="AE44" s="111" t="s">
        <v>35</v>
      </c>
      <c r="AF44" s="111"/>
      <c r="AG44" s="111"/>
      <c r="AH44" s="111"/>
      <c r="AI44" s="70"/>
    </row>
    <row r="45" spans="1:35" ht="13.5" customHeight="1">
      <c r="A45" s="75"/>
      <c r="B45" s="102" t="s">
        <v>144</v>
      </c>
      <c r="C45" s="101"/>
      <c r="D45" s="73"/>
      <c r="E45" s="64"/>
      <c r="F45" s="119" t="s">
        <v>144</v>
      </c>
      <c r="G45" s="120"/>
      <c r="H45" s="121" t="s">
        <v>144</v>
      </c>
      <c r="AD45" s="111">
        <v>54</v>
      </c>
      <c r="AE45" s="111" t="s">
        <v>35</v>
      </c>
      <c r="AF45" s="111"/>
      <c r="AG45" s="111"/>
      <c r="AH45" s="111"/>
      <c r="AI45" s="70"/>
    </row>
    <row r="46" spans="1:35" ht="12.75" customHeight="1">
      <c r="A46" s="75"/>
      <c r="B46" s="102" t="s">
        <v>144</v>
      </c>
      <c r="C46" s="101"/>
      <c r="D46" s="73"/>
      <c r="E46" s="64"/>
      <c r="F46" s="119" t="s">
        <v>144</v>
      </c>
      <c r="G46" s="120"/>
      <c r="H46" s="121" t="s">
        <v>144</v>
      </c>
      <c r="AD46" s="111">
        <v>54</v>
      </c>
      <c r="AE46" s="111" t="s">
        <v>35</v>
      </c>
      <c r="AF46" s="111"/>
      <c r="AG46" s="111"/>
      <c r="AH46" s="111"/>
      <c r="AI46" s="70"/>
    </row>
    <row r="47" spans="1:35" ht="12.75" customHeight="1">
      <c r="A47" s="155" t="s">
        <v>67</v>
      </c>
      <c r="B47" s="156"/>
      <c r="C47" s="156"/>
      <c r="D47" s="157"/>
      <c r="E47" s="56">
        <v>0</v>
      </c>
      <c r="F47" s="147"/>
      <c r="G47" s="148"/>
      <c r="H47" s="148"/>
      <c r="AC47" s="111"/>
      <c r="AD47" s="111">
        <v>56</v>
      </c>
      <c r="AE47" s="111" t="s">
        <v>35</v>
      </c>
      <c r="AF47" s="111"/>
      <c r="AG47" s="111"/>
      <c r="AH47" s="111"/>
      <c r="AI47" s="70"/>
    </row>
    <row r="48" spans="29:34" ht="12.75">
      <c r="AC48" s="111"/>
      <c r="AD48" s="111"/>
      <c r="AE48" s="111"/>
      <c r="AF48" s="111"/>
      <c r="AG48" s="111"/>
      <c r="AH48" s="111"/>
    </row>
    <row r="49" spans="30:34" ht="12.75">
      <c r="AD49" s="111"/>
      <c r="AE49" s="111"/>
      <c r="AF49" s="111"/>
      <c r="AG49" s="111"/>
      <c r="AH49" s="111"/>
    </row>
    <row r="50" spans="30:34" ht="12.75">
      <c r="AD50" s="111"/>
      <c r="AE50" s="111"/>
      <c r="AF50" s="111"/>
      <c r="AG50" s="111"/>
      <c r="AH50" s="111"/>
    </row>
    <row r="51" spans="30:34" ht="12.75">
      <c r="AD51" s="111"/>
      <c r="AE51" s="111"/>
      <c r="AF51" s="111"/>
      <c r="AG51" s="111"/>
      <c r="AH51" s="111"/>
    </row>
    <row r="52" spans="30:34" ht="12.75">
      <c r="AD52" s="111"/>
      <c r="AE52" s="111"/>
      <c r="AF52" s="111"/>
      <c r="AG52" s="111"/>
      <c r="AH52" s="111"/>
    </row>
    <row r="53" spans="30:34" ht="12.75">
      <c r="AD53" s="111"/>
      <c r="AE53" s="111"/>
      <c r="AF53" s="111"/>
      <c r="AG53" s="111"/>
      <c r="AH53" s="111"/>
    </row>
    <row r="54" spans="30:34" ht="12.75">
      <c r="AD54" s="111"/>
      <c r="AE54" s="111"/>
      <c r="AF54" s="111"/>
      <c r="AG54" s="111"/>
      <c r="AH54" s="111"/>
    </row>
    <row r="55" spans="32:34" ht="12.75">
      <c r="AF55" s="111"/>
      <c r="AG55" s="111"/>
      <c r="AH55" s="111"/>
    </row>
  </sheetData>
  <sheetProtection password="F2F3" sheet="1" objects="1" scenarios="1" selectLockedCells="1"/>
  <mergeCells count="8">
    <mergeCell ref="F47:H47"/>
    <mergeCell ref="C42:E42"/>
    <mergeCell ref="A1:B1"/>
    <mergeCell ref="A5:B5"/>
    <mergeCell ref="A17:B17"/>
    <mergeCell ref="A41:H41"/>
    <mergeCell ref="F42:H42"/>
    <mergeCell ref="A47:D47"/>
  </mergeCells>
  <conditionalFormatting sqref="B32:B34 B22:B30">
    <cfRule type="expression" priority="1" dxfId="0" stopIfTrue="1">
      <formula>$B$21&lt;&gt;"Yes"</formula>
    </cfRule>
  </conditionalFormatting>
  <conditionalFormatting sqref="B38:B39">
    <cfRule type="expression" priority="2" dxfId="0" stopIfTrue="1">
      <formula>AND($B$21="No",$B$36&gt;=0)</formula>
    </cfRule>
    <cfRule type="expression" priority="3" dxfId="0" stopIfTrue="1">
      <formula>AND($B$21="Yes",$B$37&gt;=0)</formula>
    </cfRule>
    <cfRule type="expression" priority="4" dxfId="0" stopIfTrue="1">
      <formula>$B$21=""</formula>
    </cfRule>
  </conditionalFormatting>
  <dataValidations count="23">
    <dataValidation type="decimal" allowBlank="1" showInputMessage="1" showErrorMessage="1" errorTitle="Data Error" error="Please enter numeric value of length less than or equal to 16,including 2 decimal." sqref="E47 B3:B4">
      <formula1>0</formula1>
      <formula2>9999999999999.99</formula2>
    </dataValidation>
    <dataValidation type="decimal" allowBlank="1" showInputMessage="1" showErrorMessage="1" errorTitle="Data Error" error="The total of 6(7) &amp; 6(8) should be less than or equal to 6(5) Net Tax Payable, when 6(5) is less than 0 or 6(6) Net Tax Payable, when 6(6) is less than 0." sqref="B39">
      <formula1>0</formula1>
      <formula2>IF(B36&lt;0,ABS(ROUND(B36,2))-ROUND(B38,2),IF(B37&lt;0,ABS(ROUND(B37,2))-ROUND(B38,2),""))</formula2>
    </dataValidation>
    <dataValidation type="decimal" allowBlank="1" showInputMessage="1" showErrorMessage="1" errorTitle="Data Error" error="The total of 6(7) &amp; 6(8) should be less than or equal to 6(5) Net Tax Payable, when 6(5) is less than 0 or 6(6) Net Tax Payable, when 6(6) is less than 0." sqref="B38">
      <formula1>0</formula1>
      <formula2>IF(B36&lt;0,ABS(ROUND(B36,2))-ROUND(B39,2),IF(B37&lt;0,ABS(ROUND(B37,2))-ROUND(B39,2),""))</formula2>
    </dataValidation>
    <dataValidation type="decimal" operator="equal" allowBlank="1" showInputMessage="1" showErrorMessage="1" errorTitle="Data Error" error="Please enter correct value." sqref="B2">
      <formula1>#REF!</formula1>
    </dataValidation>
    <dataValidation type="decimal" allowBlank="1" showInputMessage="1" showErrorMessage="1" errorTitle="DATA ERROR" error="Enter numeric value of length less than or equal to 16 including two decimal places." sqref="B12:B13">
      <formula1>0</formula1>
      <formula2>9999999999999.99</formula2>
    </dataValidation>
    <dataValidation type="decimal" allowBlank="1" showInputMessage="1" showErrorMessage="1" errorTitle="Data Error" error="Please enter numeric value of length less than or equal to 16,including 2 decimal." sqref="B18 B35:B37 B31 B20 B14">
      <formula1>-999999999999.99</formula1>
      <formula2>9999999999999.99</formula2>
    </dataValidation>
    <dataValidation type="textLength" operator="lessThanOrEqual" allowBlank="1" showInputMessage="1" showErrorMessage="1" errorTitle="DATA ERROR" error="Enter alphanumeric value of length less than or equal to  50 characters, no special characters are allowed except space and dot." sqref="A45:A46">
      <formula1>50</formula1>
    </dataValidation>
    <dataValidation type="textLength" operator="lessThanOrEqual" allowBlank="1" showInputMessage="1" showErrorMessage="1" errorTitle="Data Error" error="Enter alphanumeric value of length less than or equal to  30 characters, no special characters are allowed." sqref="C44:C46">
      <formula1>30</formula1>
    </dataValidation>
    <dataValidation type="textLength" allowBlank="1" showInputMessage="1" showErrorMessage="1" errorTitle="Data Error" error="Enter past date or current date in dd/mm/yyyy or dd-mon-yyyy format only." sqref="D44:D46">
      <formula1>10</formula1>
      <formula2>11</formula2>
    </dataValidation>
    <dataValidation type="decimal" allowBlank="1" showInputMessage="1" showErrorMessage="1" errorTitle="Data Error" error="Enter positive numeric value of length less than or equal to 16 including two decimal places." sqref="E44:E46">
      <formula1>0</formula1>
      <formula2>9999999999999.99</formula2>
    </dataValidation>
    <dataValidation allowBlank="1" showInputMessage="1" showErrorMessage="1" errorTitle="Data Error" error="Please enter numeric value of length less than or equal to 16,including 2 decimal." sqref="B40"/>
    <dataValidation type="decimal" allowBlank="1" showInputMessage="1" showErrorMessage="1" errorTitle="Data Error" error="Enter numeric value of length less than or equal to 16 including two decimal places." sqref="B6:B11 B19 B29:B30 B32:B34">
      <formula1>0</formula1>
      <formula2>9999999999999.99</formula2>
    </dataValidation>
    <dataValidation type="list" allowBlank="1" showDropDown="1" showInputMessage="1" showErrorMessage="1" errorTitle="Data Error" error="Select from the drop down list only." sqref="B21">
      <formula1>yesNo</formula1>
    </dataValidation>
    <dataValidation type="textLength" operator="equal" allowBlank="1" showInputMessage="1" showErrorMessage="1" errorTitle="Data Error" error="Please enter value in format 2010-2011." sqref="B24">
      <formula1>9</formula1>
    </dataValidation>
    <dataValidation type="textLength" operator="lessThanOrEqual" allowBlank="1" showInputMessage="1" showErrorMessage="1" errorTitle="Data Error" error="Enter numeric value less than or equal to 100, maximum two decimal places are allowed. Do&#10;not enter Percent(%) sign.(e.g. 16.50)" sqref="B25:B28">
      <formula1>6</formula1>
    </dataValidation>
    <dataValidation type="decimal" allowBlank="1" showInputMessage="1" showErrorMessage="1" errorTitle="Data Error" error="Enter numeric value of length less than or equal to 16 including two decimal places." sqref="B15:B16">
      <formula1>-999999999999.99</formula1>
      <formula2>9999999999999.99</formula2>
    </dataValidation>
    <dataValidation type="textLength" operator="lessThanOrEqual" allowBlank="1" showInputMessage="1" showErrorMessage="1" errorTitle="Data Error" error="Enter only numeric value of length less than or equal to 20, special characters - and / are allowed." sqref="B22">
      <formula1>20</formula1>
    </dataValidation>
    <dataValidation type="textLength" operator="lessThanOrEqual" allowBlank="1" showInputMessage="1" showErrorMessage="1" errorTitle="Data Error" error="Enter only alphanumeric value of ength less than or equal to 20, special characters - ()&amp; are allowed." sqref="B23">
      <formula1>20</formula1>
    </dataValidation>
    <dataValidation type="list" allowBlank="1" showDropDown="1" showInputMessage="1" showErrorMessage="1" errorTitle="Data Error" error="Select from the drop down list only." sqref="B44:B46">
      <formula1>TOI2</formula1>
    </dataValidation>
    <dataValidation type="list" allowBlank="1" showInputMessage="1" showErrorMessage="1" error="Please select from&#10;drop down list only." sqref="G44:G46">
      <formula1>dist</formula1>
    </dataValidation>
    <dataValidation type="textLength" operator="lessThanOrEqual" allowBlank="1" showInputMessage="1" showErrorMessage="1" errorTitle="Data Error" error="Please enter alphanumeric value &#10;of length less than or equal to 100 &#10;characters, no special characters &#10;are allowed except space . and &amp;." sqref="H44:H46">
      <formula1>100</formula1>
    </dataValidation>
    <dataValidation type="textLength" operator="lessThanOrEqual" allowBlank="1" showInputMessage="1" showErrorMessage="1" errorTitle="Data Error" error="Enter alphanumeric value of length less than or equal to 50 characters, no special characters are allowed except space ." sqref="A44">
      <formula1>50</formula1>
    </dataValidation>
    <dataValidation type="textLength" operator="lessThanOrEqual" allowBlank="1" showInputMessage="1" showErrorMessage="1" errorTitle="Data Error" error="Please enter numeric value of length less than equal to 11,no decimal is allowed." sqref="F44:F46">
      <formula1>11</formula1>
    </dataValidation>
  </dataValidations>
  <printOptions/>
  <pageMargins left="0.75" right="0.75" top="1" bottom="1" header="0.5" footer="0.5"/>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codeName="Sheet6"/>
  <dimension ref="A1:AF28"/>
  <sheetViews>
    <sheetView showGridLines="0" zoomScalePageLayoutView="0" workbookViewId="0" topLeftCell="A1">
      <selection activeCell="B3" sqref="B3"/>
    </sheetView>
  </sheetViews>
  <sheetFormatPr defaultColWidth="9.140625" defaultRowHeight="12.75"/>
  <cols>
    <col min="1" max="1" width="20.28125" style="0" customWidth="1"/>
    <col min="2" max="2" width="24.7109375" style="0" customWidth="1"/>
    <col min="3" max="3" width="28.7109375" style="0" customWidth="1"/>
    <col min="4" max="4" width="23.8515625" style="0" customWidth="1"/>
    <col min="5" max="5" width="25.57421875" style="0" customWidth="1"/>
    <col min="6" max="6" width="19.00390625" style="0" customWidth="1"/>
    <col min="30" max="31" width="9.140625" style="47" customWidth="1"/>
  </cols>
  <sheetData>
    <row r="1" spans="1:32" ht="25.5" customHeight="1">
      <c r="A1" s="158" t="s">
        <v>8</v>
      </c>
      <c r="B1" s="158"/>
      <c r="C1" s="158"/>
      <c r="D1" s="158"/>
      <c r="E1" s="158"/>
      <c r="AD1" s="47">
        <v>57</v>
      </c>
      <c r="AE1" s="47" t="s">
        <v>112</v>
      </c>
      <c r="AF1" s="47"/>
    </row>
    <row r="2" spans="1:32" ht="38.25">
      <c r="A2" s="76" t="s">
        <v>130</v>
      </c>
      <c r="B2" s="77" t="s">
        <v>131</v>
      </c>
      <c r="C2" s="77" t="s">
        <v>132</v>
      </c>
      <c r="D2" s="77" t="s">
        <v>133</v>
      </c>
      <c r="E2" s="77" t="s">
        <v>134</v>
      </c>
      <c r="AD2" s="47">
        <v>58</v>
      </c>
      <c r="AE2" s="47" t="s">
        <v>112</v>
      </c>
      <c r="AF2" s="47"/>
    </row>
    <row r="3" spans="1:32" ht="12.75">
      <c r="A3" s="79" t="s">
        <v>144</v>
      </c>
      <c r="B3" s="89"/>
      <c r="C3" s="89"/>
      <c r="D3" s="89"/>
      <c r="E3" s="64"/>
      <c r="AD3" s="47">
        <v>59</v>
      </c>
      <c r="AE3" s="47" t="s">
        <v>112</v>
      </c>
      <c r="AF3" s="47"/>
    </row>
    <row r="4" spans="1:32" ht="12.75">
      <c r="A4" s="80" t="s">
        <v>144</v>
      </c>
      <c r="B4" s="89"/>
      <c r="C4" s="89"/>
      <c r="D4" s="89"/>
      <c r="E4" s="64"/>
      <c r="AD4" s="47">
        <v>59</v>
      </c>
      <c r="AE4" s="47" t="s">
        <v>112</v>
      </c>
      <c r="AF4" s="47"/>
    </row>
    <row r="5" spans="1:32" ht="12.75">
      <c r="A5" s="80"/>
      <c r="B5" s="89"/>
      <c r="C5" s="89"/>
      <c r="D5" s="89"/>
      <c r="E5" s="64"/>
      <c r="AD5" s="47">
        <v>59</v>
      </c>
      <c r="AE5" s="47" t="s">
        <v>112</v>
      </c>
      <c r="AF5" s="47"/>
    </row>
    <row r="6" spans="1:32" ht="12.75">
      <c r="A6" s="1"/>
      <c r="B6" s="1"/>
      <c r="C6" s="1"/>
      <c r="D6" s="1"/>
      <c r="E6" s="1"/>
      <c r="AD6" s="47">
        <v>0</v>
      </c>
      <c r="AE6" s="47" t="s">
        <v>112</v>
      </c>
      <c r="AF6" s="47"/>
    </row>
    <row r="7" spans="1:32" ht="12.75">
      <c r="A7" s="1"/>
      <c r="B7" s="1"/>
      <c r="C7" s="1"/>
      <c r="D7" s="1"/>
      <c r="E7" s="1"/>
      <c r="AD7" s="47">
        <v>0</v>
      </c>
      <c r="AE7" s="47" t="s">
        <v>112</v>
      </c>
      <c r="AF7" s="47"/>
    </row>
    <row r="8" spans="1:32" ht="25.5" customHeight="1">
      <c r="A8" s="159" t="s">
        <v>14</v>
      </c>
      <c r="B8" s="158"/>
      <c r="C8" s="158"/>
      <c r="AD8" s="47">
        <v>60</v>
      </c>
      <c r="AE8" s="47" t="s">
        <v>112</v>
      </c>
      <c r="AF8" s="47"/>
    </row>
    <row r="9" spans="1:32" ht="38.25">
      <c r="A9" s="78" t="s">
        <v>135</v>
      </c>
      <c r="B9" s="78" t="s">
        <v>136</v>
      </c>
      <c r="C9" s="32" t="s">
        <v>137</v>
      </c>
      <c r="AD9" s="47">
        <v>61</v>
      </c>
      <c r="AE9" s="47" t="s">
        <v>112</v>
      </c>
      <c r="AF9" s="47"/>
    </row>
    <row r="10" spans="1:32" ht="12.75">
      <c r="A10" s="80" t="s">
        <v>144</v>
      </c>
      <c r="B10" s="81"/>
      <c r="C10" s="88"/>
      <c r="AD10" s="47">
        <v>62</v>
      </c>
      <c r="AE10" s="47" t="s">
        <v>112</v>
      </c>
      <c r="AF10" s="47"/>
    </row>
    <row r="11" spans="1:32" ht="12.75">
      <c r="A11" s="80"/>
      <c r="B11" s="81"/>
      <c r="C11" s="88"/>
      <c r="AD11" s="47">
        <v>62</v>
      </c>
      <c r="AE11" s="47" t="s">
        <v>112</v>
      </c>
      <c r="AF11" s="47"/>
    </row>
    <row r="12" spans="1:32" ht="12.75">
      <c r="A12" s="80" t="s">
        <v>144</v>
      </c>
      <c r="B12" s="81"/>
      <c r="C12" s="88"/>
      <c r="AD12" s="47">
        <v>62</v>
      </c>
      <c r="AE12" s="47" t="s">
        <v>112</v>
      </c>
      <c r="AF12" s="47"/>
    </row>
    <row r="13" ht="12.75">
      <c r="AF13" s="47"/>
    </row>
    <row r="14" ht="12.75">
      <c r="AF14" s="47"/>
    </row>
    <row r="15" ht="12.75">
      <c r="AF15" s="47"/>
    </row>
    <row r="16" ht="12.75">
      <c r="AF16" s="47"/>
    </row>
    <row r="17" ht="12.75">
      <c r="AF17" s="47"/>
    </row>
    <row r="18" ht="12.75">
      <c r="AF18" s="47"/>
    </row>
    <row r="19" ht="12.75">
      <c r="AF19" s="47"/>
    </row>
    <row r="20" ht="12.75">
      <c r="AF20" s="47"/>
    </row>
    <row r="21" ht="12.75">
      <c r="AF21" s="47"/>
    </row>
    <row r="22" ht="12.75">
      <c r="AF22" s="47"/>
    </row>
    <row r="23" ht="12.75">
      <c r="AF23" s="47"/>
    </row>
    <row r="24" ht="12.75">
      <c r="AF24" s="93"/>
    </row>
    <row r="25" ht="12.75">
      <c r="AF25" s="93"/>
    </row>
    <row r="26" ht="12.75">
      <c r="AF26" s="93"/>
    </row>
    <row r="27" ht="12.75">
      <c r="AF27" s="93"/>
    </row>
    <row r="28" ht="12.75">
      <c r="AF28" s="93"/>
    </row>
  </sheetData>
  <sheetProtection password="F2F3" sheet="1" objects="1" scenarios="1" selectLockedCells="1"/>
  <mergeCells count="2">
    <mergeCell ref="A1:E1"/>
    <mergeCell ref="A8:C8"/>
  </mergeCells>
  <dataValidations count="5">
    <dataValidation type="whole" allowBlank="1" showInputMessage="1" showErrorMessage="1" errorTitle="Data Error" error="Enter numeric value of length less than or equal to 8 , decimal is not allowed." sqref="B3:D5 B10:B12">
      <formula1>0</formula1>
      <formula2>99999999</formula2>
    </dataValidation>
    <dataValidation type="decimal" allowBlank="1" showInputMessage="1" showErrorMessage="1" errorTitle="Data Error" error="Enter positive numeric value of length less than or equal to 16 including two decimal places." sqref="C10:C12">
      <formula1>0</formula1>
      <formula2>9999999999999.99</formula2>
    </dataValidation>
    <dataValidation type="list" allowBlank="1" showDropDown="1" showInputMessage="1" showErrorMessage="1" errorTitle="Data Error" error="Select from the drop down list only.&#10;" sqref="A10:A12">
      <formula1>decformlist</formula1>
    </dataValidation>
    <dataValidation type="list" allowBlank="1" showDropDown="1" showInputMessage="1" showErrorMessage="1" errorTitle="Data Error" error="Select from the drop down list only.&#10;" sqref="A3:A5">
      <formula1>accformlist</formula1>
    </dataValidation>
    <dataValidation type="decimal" allowBlank="1" showInputMessage="1" showErrorMessage="1" errorTitle="Data Error" error="Enter positive numeric value of length less than or equal to 16  including two decimal places." sqref="E3:E5">
      <formula1>0</formula1>
      <formula2>9999999999999.99</formula2>
    </dataValidation>
  </dataValidations>
  <printOptions/>
  <pageMargins left="0.75" right="0.75" top="1" bottom="1" header="0.5" footer="0.5"/>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codeName="Sheet8"/>
  <dimension ref="A1:AE23"/>
  <sheetViews>
    <sheetView showGridLines="0" zoomScalePageLayoutView="0" workbookViewId="0" topLeftCell="A10">
      <selection activeCell="B4" sqref="B4"/>
    </sheetView>
  </sheetViews>
  <sheetFormatPr defaultColWidth="9.140625" defaultRowHeight="12.75"/>
  <cols>
    <col min="1" max="1" width="52.140625" style="48" customWidth="1"/>
    <col min="2" max="2" width="43.7109375" style="48" customWidth="1"/>
    <col min="3" max="3" width="18.140625" style="48" customWidth="1"/>
    <col min="4" max="4" width="25.421875" style="48" customWidth="1"/>
    <col min="5" max="29" width="9.140625" style="48" customWidth="1"/>
    <col min="30" max="31" width="15.28125" style="122" hidden="1" customWidth="1"/>
    <col min="32" max="16384" width="9.140625" style="48" customWidth="1"/>
  </cols>
  <sheetData>
    <row r="1" spans="1:31" ht="45" customHeight="1">
      <c r="A1" s="149" t="s">
        <v>57</v>
      </c>
      <c r="B1" s="151"/>
      <c r="C1" s="37"/>
      <c r="D1" s="37"/>
      <c r="AD1" s="122">
        <v>63</v>
      </c>
      <c r="AE1" s="122" t="s">
        <v>36</v>
      </c>
    </row>
    <row r="2" spans="1:31" ht="39.75" customHeight="1">
      <c r="A2" s="46" t="s">
        <v>16</v>
      </c>
      <c r="B2" s="59" t="s">
        <v>58</v>
      </c>
      <c r="C2" s="53"/>
      <c r="D2" s="53"/>
      <c r="AD2" s="122">
        <v>64</v>
      </c>
      <c r="AE2" s="122" t="s">
        <v>36</v>
      </c>
    </row>
    <row r="3" spans="1:31" ht="25.5">
      <c r="A3" s="44" t="s">
        <v>111</v>
      </c>
      <c r="B3" s="60"/>
      <c r="C3" s="53"/>
      <c r="D3" s="53"/>
      <c r="AD3" s="122">
        <v>65</v>
      </c>
      <c r="AE3" s="122" t="s">
        <v>36</v>
      </c>
    </row>
    <row r="4" spans="1:31" ht="38.25">
      <c r="A4" s="45" t="s">
        <v>19</v>
      </c>
      <c r="B4" s="64"/>
      <c r="C4" s="53"/>
      <c r="D4" s="53"/>
      <c r="AD4" s="122">
        <v>66</v>
      </c>
      <c r="AE4" s="122" t="s">
        <v>36</v>
      </c>
    </row>
    <row r="5" spans="1:31" ht="38.25">
      <c r="A5" s="45" t="s">
        <v>20</v>
      </c>
      <c r="B5" s="64"/>
      <c r="C5" s="53"/>
      <c r="D5" s="53"/>
      <c r="AD5" s="122">
        <v>67</v>
      </c>
      <c r="AE5" s="122" t="s">
        <v>36</v>
      </c>
    </row>
    <row r="6" spans="1:31" ht="39.75" customHeight="1">
      <c r="A6" s="45" t="s">
        <v>56</v>
      </c>
      <c r="B6" s="64"/>
      <c r="C6" s="53"/>
      <c r="D6" s="53"/>
      <c r="AD6" s="122">
        <v>68</v>
      </c>
      <c r="AE6" s="122" t="s">
        <v>36</v>
      </c>
    </row>
    <row r="7" spans="1:31" ht="51">
      <c r="A7" s="45" t="s">
        <v>146</v>
      </c>
      <c r="B7" s="64"/>
      <c r="C7" s="53"/>
      <c r="D7" s="53"/>
      <c r="AD7" s="122">
        <v>69</v>
      </c>
      <c r="AE7" s="122" t="s">
        <v>36</v>
      </c>
    </row>
    <row r="8" spans="1:31" ht="25.5">
      <c r="A8" s="45" t="s">
        <v>59</v>
      </c>
      <c r="B8" s="64"/>
      <c r="C8" s="53"/>
      <c r="D8" s="53"/>
      <c r="AD8" s="122">
        <v>70</v>
      </c>
      <c r="AE8" s="122" t="s">
        <v>36</v>
      </c>
    </row>
    <row r="9" spans="1:31" ht="12.75">
      <c r="A9" s="45" t="s">
        <v>21</v>
      </c>
      <c r="B9" s="64"/>
      <c r="C9" s="53"/>
      <c r="D9" s="53"/>
      <c r="AD9" s="122">
        <v>71</v>
      </c>
      <c r="AE9" s="122" t="s">
        <v>36</v>
      </c>
    </row>
    <row r="10" spans="1:31" ht="15" customHeight="1">
      <c r="A10" s="86" t="s">
        <v>22</v>
      </c>
      <c r="B10" s="64"/>
      <c r="C10" s="53"/>
      <c r="D10" s="53"/>
      <c r="AD10" s="122">
        <v>72</v>
      </c>
      <c r="AE10" s="122" t="s">
        <v>36</v>
      </c>
    </row>
    <row r="11" spans="1:31" ht="38.25">
      <c r="A11" s="45" t="s">
        <v>23</v>
      </c>
      <c r="B11" s="64"/>
      <c r="C11" s="53"/>
      <c r="D11" s="53"/>
      <c r="AD11" s="122">
        <v>73</v>
      </c>
      <c r="AE11" s="122" t="s">
        <v>36</v>
      </c>
    </row>
    <row r="12" spans="1:31" ht="25.5">
      <c r="A12" s="92" t="s">
        <v>153</v>
      </c>
      <c r="B12" s="64"/>
      <c r="C12" s="53"/>
      <c r="D12" s="53"/>
      <c r="AD12" s="122">
        <v>95</v>
      </c>
      <c r="AE12" s="122" t="s">
        <v>36</v>
      </c>
    </row>
    <row r="13" spans="1:31" ht="25.5">
      <c r="A13" s="92" t="s">
        <v>167</v>
      </c>
      <c r="B13" s="64"/>
      <c r="C13" s="53"/>
      <c r="D13" s="53"/>
      <c r="AD13" s="122">
        <v>97</v>
      </c>
      <c r="AE13" s="122" t="s">
        <v>36</v>
      </c>
    </row>
    <row r="14" spans="1:31" ht="25.5">
      <c r="A14" s="92" t="s">
        <v>168</v>
      </c>
      <c r="B14" s="64"/>
      <c r="C14" s="53"/>
      <c r="D14" s="53"/>
      <c r="AD14" s="122">
        <v>98</v>
      </c>
      <c r="AE14" s="122" t="s">
        <v>36</v>
      </c>
    </row>
    <row r="15" spans="1:31" ht="25.5">
      <c r="A15" s="92" t="s">
        <v>252</v>
      </c>
      <c r="B15" s="64"/>
      <c r="C15" s="53"/>
      <c r="D15" s="53"/>
      <c r="AD15" s="122">
        <v>124</v>
      </c>
      <c r="AE15" s="122" t="s">
        <v>36</v>
      </c>
    </row>
    <row r="16" spans="1:31" ht="38.25">
      <c r="A16" s="92" t="s">
        <v>253</v>
      </c>
      <c r="B16" s="64"/>
      <c r="C16" s="53"/>
      <c r="D16" s="53"/>
      <c r="AD16" s="122">
        <v>125</v>
      </c>
      <c r="AE16" s="122" t="s">
        <v>36</v>
      </c>
    </row>
    <row r="17" spans="1:31" ht="12.75">
      <c r="A17" s="68" t="s">
        <v>251</v>
      </c>
      <c r="B17" s="49">
        <f>ROUND(SUM(B4:B16),2)</f>
        <v>0</v>
      </c>
      <c r="C17" s="61"/>
      <c r="D17" s="61"/>
      <c r="AD17" s="122">
        <v>74</v>
      </c>
      <c r="AE17" s="122" t="s">
        <v>36</v>
      </c>
    </row>
    <row r="18" spans="1:31" ht="12.75">
      <c r="A18" s="160" t="s">
        <v>25</v>
      </c>
      <c r="B18" s="161"/>
      <c r="C18" s="161"/>
      <c r="D18" s="162"/>
      <c r="AD18" s="122">
        <v>75</v>
      </c>
      <c r="AE18" s="122" t="s">
        <v>36</v>
      </c>
    </row>
    <row r="19" spans="1:31" ht="25.5" customHeight="1">
      <c r="A19" s="67" t="s">
        <v>117</v>
      </c>
      <c r="B19" s="32" t="s">
        <v>118</v>
      </c>
      <c r="C19" s="31" t="s">
        <v>151</v>
      </c>
      <c r="D19" s="32" t="s">
        <v>119</v>
      </c>
      <c r="AD19" s="122">
        <v>76</v>
      </c>
      <c r="AE19" s="122" t="s">
        <v>36</v>
      </c>
    </row>
    <row r="20" spans="1:31" ht="12.75">
      <c r="A20" s="64"/>
      <c r="B20" s="84" t="s">
        <v>144</v>
      </c>
      <c r="C20" s="87"/>
      <c r="D20" s="57">
        <f>IF(IF(B20="Others",A20*C20/100,A20*(IF(B20="",0,B20))/100)=0,"",IF(B20="Others",A20*C20/100,A20*(IF(B20="",0,B20))/100))</f>
      </c>
      <c r="AD20" s="122">
        <v>77</v>
      </c>
      <c r="AE20" s="122" t="s">
        <v>36</v>
      </c>
    </row>
    <row r="21" spans="1:31" ht="12.75">
      <c r="A21" s="64"/>
      <c r="B21" s="84"/>
      <c r="C21" s="87"/>
      <c r="D21" s="57">
        <f>IF(IF(B21="Others",A21*C21/100,A21*(IF(B21="",0,B21))/100)=0,"",IF(B21="Others",A21*C21/100,A21*(IF(B21="",0,B21))/100))</f>
      </c>
      <c r="AD21" s="122">
        <v>77</v>
      </c>
      <c r="AE21" s="122" t="s">
        <v>36</v>
      </c>
    </row>
    <row r="22" spans="1:31" ht="12.75">
      <c r="A22" s="64"/>
      <c r="B22" s="84"/>
      <c r="C22" s="87"/>
      <c r="D22" s="57">
        <f>IF(IF(B22="Others",A22*C22/100,A22*(IF(B22="",0,B22))/100)=0,"",IF(B22="Others",A22*C22/100,A22*(IF(B22="",0,B22))/100))</f>
      </c>
      <c r="AD22" s="122">
        <v>77</v>
      </c>
      <c r="AE22" s="122" t="s">
        <v>36</v>
      </c>
    </row>
    <row r="23" spans="1:31" ht="12.75">
      <c r="A23" s="163" t="s">
        <v>82</v>
      </c>
      <c r="B23" s="143"/>
      <c r="C23" s="144"/>
      <c r="D23" s="49">
        <v>0</v>
      </c>
      <c r="AD23" s="122">
        <v>78</v>
      </c>
      <c r="AE23" s="122" t="s">
        <v>36</v>
      </c>
    </row>
  </sheetData>
  <sheetProtection password="F2F3" sheet="1" objects="1" scenarios="1" selectLockedCells="1"/>
  <mergeCells count="3">
    <mergeCell ref="A18:D18"/>
    <mergeCell ref="A23:C23"/>
    <mergeCell ref="A1:B1"/>
  </mergeCells>
  <conditionalFormatting sqref="C20:C22">
    <cfRule type="expression" priority="1" dxfId="0" stopIfTrue="1">
      <formula>$B20&lt;&gt;"Others"</formula>
    </cfRule>
  </conditionalFormatting>
  <dataValidations count="10">
    <dataValidation type="decimal" allowBlank="1" showInputMessage="1" showErrorMessage="1" errorTitle="Data Error" error="Please enter numeric value of length less than or equal to 16,including 2 decimal." sqref="D23 B17">
      <formula1>0</formula1>
      <formula2>9999999999999.99</formula2>
    </dataValidation>
    <dataValidation operator="lessThanOrEqual" allowBlank="1" showInputMessage="1" errorTitle="DATA ERROR" error="Enter  numbers upto 2 decimal points. Maximum digits allowed are 6 including decimal points." sqref="C19"/>
    <dataValidation type="decimal" operator="lessThanOrEqual" allowBlank="1" showInputMessage="1" showErrorMessage="1" errorTitle="DATA ERROR" error="Enter  numbers upto 2 decimal points. Maximum digits allowed are 14 including decimal points." sqref="B3">
      <formula1>99999999999.99</formula1>
    </dataValidation>
    <dataValidation type="list" allowBlank="1" showDropDown="1" showInputMessage="1" showErrorMessage="1" errorTitle="DATA ERROR" error="Select a value from drop down only." sqref="B20:B22">
      <formula1>tRate</formula1>
    </dataValidation>
    <dataValidation operator="lessThanOrEqual" allowBlank="1" showInputMessage="1" showErrorMessage="1" errorTitle="DATA ERROER" error="Enter numbers upto 2 decimal points. Maximum digits allowed are 14 including decimal points." sqref="A19"/>
    <dataValidation allowBlank="1" showInputMessage="1" errorTitle="DATA ERROR" error="Please select a value from drop down only." sqref="B19"/>
    <dataValidation type="decimal" allowBlank="1" showInputMessage="1" showErrorMessage="1" errorTitle="Data Error" error="Enter positive numeric value of length less than or equal to 16 including two decimal places." sqref="A20:A22">
      <formula1>0</formula1>
      <formula2>9999999999999.99</formula2>
    </dataValidation>
    <dataValidation type="decimal" allowBlank="1" showInputMessage="1" showErrorMessage="1" errorTitle="Data Error" error="Enter positive numeric value less than or equal to 100." sqref="C20:C22">
      <formula1>0</formula1>
      <formula2>100</formula2>
    </dataValidation>
    <dataValidation type="decimal" allowBlank="1" showInputMessage="1" showErrorMessage="1" errorTitle="Data Error" error="Please positive enter numeric value of length less than or equal to 16,including 2 decimal." sqref="D20:D22">
      <formula1>0</formula1>
      <formula2>9999999999999.99</formula2>
    </dataValidation>
    <dataValidation type="decimal" allowBlank="1" showInputMessage="1" showErrorMessage="1" errorTitle="Data Error" error="Enter positive numeric value of length less than or equal to 16  including two decimal places." sqref="B4:B16">
      <formula1>0</formula1>
      <formula2>9999999999999.99</formula2>
    </dataValidation>
  </dataValidations>
  <printOptions/>
  <pageMargins left="0.75" right="0.75" top="1" bottom="1" header="0.5" footer="0.5"/>
  <pageSetup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codeName="Sheet9"/>
  <dimension ref="A1:AE15"/>
  <sheetViews>
    <sheetView showGridLines="0" zoomScalePageLayoutView="0" workbookViewId="0" topLeftCell="A1">
      <selection activeCell="B4" sqref="B4"/>
    </sheetView>
  </sheetViews>
  <sheetFormatPr defaultColWidth="9.140625" defaultRowHeight="12.75"/>
  <cols>
    <col min="1" max="1" width="32.00390625" style="48" customWidth="1"/>
    <col min="2" max="2" width="29.8515625" style="48" customWidth="1"/>
    <col min="3" max="3" width="20.57421875" style="48" customWidth="1"/>
    <col min="4" max="4" width="20.140625" style="48" customWidth="1"/>
    <col min="5" max="5" width="19.7109375" style="48" customWidth="1"/>
    <col min="6" max="6" width="20.57421875" style="48" customWidth="1"/>
    <col min="7" max="7" width="21.00390625" style="48" customWidth="1"/>
    <col min="8" max="8" width="17.28125" style="48" customWidth="1"/>
    <col min="9" max="29" width="9.140625" style="48" customWidth="1"/>
    <col min="30" max="30" width="9.140625" style="54" customWidth="1"/>
    <col min="31" max="31" width="16.28125" style="54" customWidth="1"/>
    <col min="32" max="16384" width="9.140625" style="48" customWidth="1"/>
  </cols>
  <sheetData>
    <row r="1" spans="1:31" ht="12.75">
      <c r="A1" s="139" t="s">
        <v>26</v>
      </c>
      <c r="B1" s="167"/>
      <c r="C1" s="167"/>
      <c r="D1" s="140"/>
      <c r="G1" s="50"/>
      <c r="AD1" s="51">
        <v>79</v>
      </c>
      <c r="AE1" s="54" t="s">
        <v>113</v>
      </c>
    </row>
    <row r="2" spans="1:31" ht="40.5" customHeight="1">
      <c r="A2" s="31" t="s">
        <v>27</v>
      </c>
      <c r="B2" s="32" t="s">
        <v>120</v>
      </c>
      <c r="C2" s="43" t="s">
        <v>83</v>
      </c>
      <c r="D2" s="43" t="s">
        <v>29</v>
      </c>
      <c r="G2" s="50"/>
      <c r="AD2" s="51">
        <v>80</v>
      </c>
      <c r="AE2" s="54" t="s">
        <v>113</v>
      </c>
    </row>
    <row r="3" spans="1:31" ht="12.75">
      <c r="A3" s="43" t="s">
        <v>17</v>
      </c>
      <c r="B3" s="62" t="s">
        <v>18</v>
      </c>
      <c r="C3" s="43" t="s">
        <v>145</v>
      </c>
      <c r="D3" s="43" t="s">
        <v>24</v>
      </c>
      <c r="E3" s="63"/>
      <c r="G3" s="50"/>
      <c r="AD3" s="51">
        <v>81</v>
      </c>
      <c r="AE3" s="54" t="s">
        <v>113</v>
      </c>
    </row>
    <row r="4" spans="1:31" ht="27" customHeight="1">
      <c r="A4" s="27" t="s">
        <v>77</v>
      </c>
      <c r="B4" s="64"/>
      <c r="C4" s="64"/>
      <c r="D4" s="57">
        <f>B4*C4/100</f>
        <v>0</v>
      </c>
      <c r="G4" s="50"/>
      <c r="AD4" s="51">
        <v>82</v>
      </c>
      <c r="AE4" s="54" t="s">
        <v>113</v>
      </c>
    </row>
    <row r="5" spans="1:31" ht="53.25" customHeight="1">
      <c r="A5" s="168" t="s">
        <v>54</v>
      </c>
      <c r="B5" s="167"/>
      <c r="C5" s="167"/>
      <c r="D5" s="140"/>
      <c r="G5" s="50"/>
      <c r="AD5" s="51">
        <v>83</v>
      </c>
      <c r="AE5" s="54" t="s">
        <v>113</v>
      </c>
    </row>
    <row r="6" spans="1:31" ht="18" customHeight="1">
      <c r="A6" s="65" t="s">
        <v>30</v>
      </c>
      <c r="B6" s="64"/>
      <c r="C6" s="64"/>
      <c r="D6" s="83">
        <f>B6*C6/100</f>
        <v>0</v>
      </c>
      <c r="G6" s="50"/>
      <c r="AD6" s="51">
        <v>84</v>
      </c>
      <c r="AE6" s="54" t="s">
        <v>113</v>
      </c>
    </row>
    <row r="7" spans="1:31" ht="16.5" customHeight="1">
      <c r="A7" s="65" t="s">
        <v>31</v>
      </c>
      <c r="B7" s="64"/>
      <c r="C7" s="64"/>
      <c r="D7" s="83">
        <f>B7*C7/100</f>
        <v>0</v>
      </c>
      <c r="G7" s="50"/>
      <c r="AD7" s="51">
        <v>85</v>
      </c>
      <c r="AE7" s="54" t="s">
        <v>113</v>
      </c>
    </row>
    <row r="8" spans="1:31" ht="16.5" customHeight="1">
      <c r="A8" s="164" t="s">
        <v>55</v>
      </c>
      <c r="B8" s="165"/>
      <c r="C8" s="166"/>
      <c r="D8" s="49">
        <f>ROUND(SUM(D4,D6,D7),2)</f>
        <v>0</v>
      </c>
      <c r="G8" s="50"/>
      <c r="AD8" s="51">
        <v>86</v>
      </c>
      <c r="AE8" s="54" t="s">
        <v>113</v>
      </c>
    </row>
    <row r="9" spans="30:31" ht="12.75">
      <c r="AD9" s="54">
        <v>0</v>
      </c>
      <c r="AE9" s="54" t="s">
        <v>113</v>
      </c>
    </row>
    <row r="10" spans="30:31" ht="12.75">
      <c r="AD10" s="54">
        <v>0</v>
      </c>
      <c r="AE10" s="54" t="s">
        <v>113</v>
      </c>
    </row>
    <row r="11" spans="1:31" ht="12.75">
      <c r="A11" s="169" t="s">
        <v>121</v>
      </c>
      <c r="B11" s="169"/>
      <c r="C11" s="169"/>
      <c r="D11" s="169"/>
      <c r="E11" s="169"/>
      <c r="F11" s="169"/>
      <c r="G11" s="169"/>
      <c r="H11" s="169"/>
      <c r="AD11" s="54">
        <v>87</v>
      </c>
      <c r="AE11" s="54" t="s">
        <v>113</v>
      </c>
    </row>
    <row r="12" spans="1:31" ht="25.5">
      <c r="A12" s="69" t="s">
        <v>122</v>
      </c>
      <c r="B12" s="69" t="s">
        <v>123</v>
      </c>
      <c r="C12" s="69" t="s">
        <v>124</v>
      </c>
      <c r="D12" s="69" t="s">
        <v>125</v>
      </c>
      <c r="E12" s="69" t="s">
        <v>126</v>
      </c>
      <c r="F12" s="69" t="s">
        <v>127</v>
      </c>
      <c r="G12" s="69" t="s">
        <v>128</v>
      </c>
      <c r="H12" s="69" t="s">
        <v>148</v>
      </c>
      <c r="AD12" s="54">
        <v>88</v>
      </c>
      <c r="AE12" s="54" t="s">
        <v>113</v>
      </c>
    </row>
    <row r="13" spans="1:31" ht="12.75">
      <c r="A13" s="71"/>
      <c r="B13" s="72"/>
      <c r="C13" s="64"/>
      <c r="D13" s="64"/>
      <c r="E13" s="64"/>
      <c r="F13" s="64"/>
      <c r="G13" s="73"/>
      <c r="H13" s="72"/>
      <c r="AD13" s="54">
        <v>89</v>
      </c>
      <c r="AE13" s="54" t="s">
        <v>113</v>
      </c>
    </row>
    <row r="14" spans="1:31" ht="12.75">
      <c r="A14" s="71"/>
      <c r="B14" s="72"/>
      <c r="C14" s="64"/>
      <c r="D14" s="64"/>
      <c r="E14" s="64"/>
      <c r="F14" s="64"/>
      <c r="G14" s="73"/>
      <c r="H14" s="72"/>
      <c r="AD14" s="54">
        <v>89</v>
      </c>
      <c r="AE14" s="54" t="s">
        <v>113</v>
      </c>
    </row>
    <row r="15" spans="1:31" ht="12.75">
      <c r="A15" s="71"/>
      <c r="B15" s="72"/>
      <c r="C15" s="64"/>
      <c r="D15" s="64"/>
      <c r="E15" s="64"/>
      <c r="F15" s="64"/>
      <c r="G15" s="73"/>
      <c r="H15" s="72"/>
      <c r="AD15" s="54">
        <v>89</v>
      </c>
      <c r="AE15" s="54" t="s">
        <v>113</v>
      </c>
    </row>
  </sheetData>
  <sheetProtection password="F2F3" sheet="1" objects="1" scenarios="1" selectLockedCells="1"/>
  <mergeCells count="4">
    <mergeCell ref="A8:C8"/>
    <mergeCell ref="A1:D1"/>
    <mergeCell ref="A5:D5"/>
    <mergeCell ref="A11:H11"/>
  </mergeCells>
  <dataValidations count="8">
    <dataValidation type="decimal" allowBlank="1" showInputMessage="1" showErrorMessage="1" errorTitle="Data Error" error="Enter positive numeric value less than or equal to 100." sqref="C6:C7 D13:D15 C4">
      <formula1>0</formula1>
      <formula2>100</formula2>
    </dataValidation>
    <dataValidation type="decimal" allowBlank="1" showInputMessage="1" showErrorMessage="1" errorTitle="Data Error" error="Please enter numeric value of length less than or equal to 16,including 2 decimal." sqref="D4 D6:D8">
      <formula1>0</formula1>
      <formula2>9999999999999.99</formula2>
    </dataValidation>
    <dataValidation type="decimal" allowBlank="1" showInputMessage="1" showErrorMessage="1" errorTitle="Data Error" error="Enter positive numeric value of length less than or equal to 16  including two decimal places." sqref="B4 E13:F15 B6">
      <formula1>0</formula1>
      <formula2>9999999999999.99</formula2>
    </dataValidation>
    <dataValidation type="whole" operator="lessThanOrEqual" allowBlank="1" showInputMessage="1" showErrorMessage="1" errorTitle="Data Error" error="Enter numeric value of length less than or equal to 15, decimal is not allowed." sqref="A13:A15">
      <formula1>999999999999999</formula1>
    </dataValidation>
    <dataValidation type="textLength" operator="lessThanOrEqual" allowBlank="1" showInputMessage="1" showErrorMessage="1" errorTitle="Data Error" error="Enter alphanumeric value of length less than or equal to 50 characters, no special characters are allowed except &amp;()-/ and space." sqref="H13:H15">
      <formula1>50</formula1>
    </dataValidation>
    <dataValidation type="textLength" allowBlank="1" showInputMessage="1" showErrorMessage="1" errorTitle="Data Error" error="Enter past date or current date in dd/mm/yyyy or dd-mon-yyyy format only." sqref="G13:G15">
      <formula1>10</formula1>
      <formula2>11</formula2>
    </dataValidation>
    <dataValidation type="textLength" operator="lessThanOrEqual" allowBlank="1" showInputMessage="1" showErrorMessage="1" errorTitle="Data Error" error="Enter alphanumeric value of length less than or equal to 50 characters, no special characters are allowed except space ." sqref="B13:B15">
      <formula1>50</formula1>
    </dataValidation>
    <dataValidation type="decimal" allowBlank="1" showInputMessage="1" showErrorMessage="1" errorTitle="Data Error" error="Enter positive numeric value of length less than or equal to 16 including two decimal places." sqref="B7 C13:C15">
      <formula1>0</formula1>
      <formula2>9999999999999.99</formula2>
    </dataValidation>
  </dataValidations>
  <printOptions/>
  <pageMargins left="0.75" right="0.75" top="1" bottom="1" header="0.5" footer="0.5"/>
  <pageSetup horizontalDpi="600" verticalDpi="6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sheetPr codeName="Sheet1"/>
  <dimension ref="A1:H304"/>
  <sheetViews>
    <sheetView zoomScalePageLayoutView="0" workbookViewId="0" topLeftCell="B1">
      <selection activeCell="B1" sqref="B1"/>
    </sheetView>
  </sheetViews>
  <sheetFormatPr defaultColWidth="122.421875" defaultRowHeight="12.75"/>
  <cols>
    <col min="1" max="1" width="0" style="106" hidden="1" customWidth="1"/>
    <col min="2" max="16384" width="122.421875" style="106" customWidth="1"/>
  </cols>
  <sheetData>
    <row r="1" spans="1:7" ht="12.75">
      <c r="A1" s="105"/>
      <c r="F1" s="107">
        <v>1</v>
      </c>
      <c r="G1" s="107"/>
    </row>
    <row r="2" spans="1:7" ht="12.75">
      <c r="A2" s="105"/>
      <c r="C2" s="108" t="s">
        <v>9</v>
      </c>
      <c r="D2" s="108"/>
      <c r="E2" s="108" t="s">
        <v>9</v>
      </c>
      <c r="F2" s="107">
        <v>100</v>
      </c>
      <c r="G2" s="107"/>
    </row>
    <row r="3" spans="1:7" ht="12.75">
      <c r="A3" s="105"/>
      <c r="C3" s="108" t="s">
        <v>15</v>
      </c>
      <c r="D3" s="108"/>
      <c r="E3" s="108" t="s">
        <v>10</v>
      </c>
      <c r="F3" s="107">
        <v>30</v>
      </c>
      <c r="G3" s="107"/>
    </row>
    <row r="4" spans="1:7" ht="12.75">
      <c r="A4" s="105"/>
      <c r="C4" s="108" t="s">
        <v>10</v>
      </c>
      <c r="D4" s="108"/>
      <c r="E4" s="108" t="s">
        <v>11</v>
      </c>
      <c r="F4" s="107">
        <v>20</v>
      </c>
      <c r="G4" s="107"/>
    </row>
    <row r="5" spans="1:7" ht="12.75">
      <c r="A5" s="105" t="s">
        <v>203</v>
      </c>
      <c r="C5" s="108" t="s">
        <v>11</v>
      </c>
      <c r="D5" s="108"/>
      <c r="E5" s="108" t="s">
        <v>12</v>
      </c>
      <c r="F5" s="107">
        <v>12.5</v>
      </c>
      <c r="G5" s="107"/>
    </row>
    <row r="6" spans="1:7" ht="12.75">
      <c r="A6" s="106" t="s">
        <v>204</v>
      </c>
      <c r="C6" s="108" t="s">
        <v>12</v>
      </c>
      <c r="D6" s="108"/>
      <c r="E6" s="108" t="s">
        <v>13</v>
      </c>
      <c r="F6" s="107">
        <v>4</v>
      </c>
      <c r="G6" s="107"/>
    </row>
    <row r="7" spans="3:7" ht="12.75">
      <c r="C7" s="108" t="s">
        <v>13</v>
      </c>
      <c r="D7" s="108"/>
      <c r="E7" s="108" t="s">
        <v>28</v>
      </c>
      <c r="F7" s="107" t="s">
        <v>28</v>
      </c>
      <c r="G7" s="107"/>
    </row>
    <row r="8" ht="12.75">
      <c r="G8" s="107"/>
    </row>
    <row r="9" ht="12.75">
      <c r="G9" s="107"/>
    </row>
    <row r="10" ht="12.75">
      <c r="G10" s="107"/>
    </row>
    <row r="11" ht="12.75">
      <c r="G11" s="107"/>
    </row>
    <row r="12" ht="12.75">
      <c r="G12" s="107"/>
    </row>
    <row r="13" ht="12.75">
      <c r="G13" s="107"/>
    </row>
    <row r="14" ht="12.75">
      <c r="G14" s="107"/>
    </row>
    <row r="15" spans="1:7" ht="12.75">
      <c r="A15" s="106" t="s">
        <v>202</v>
      </c>
      <c r="G15" s="107"/>
    </row>
    <row r="16" ht="12.75">
      <c r="G16" s="107"/>
    </row>
    <row r="17" ht="12.75">
      <c r="G17" s="107"/>
    </row>
    <row r="18" spans="3:7" ht="12.75">
      <c r="C18" s="108" t="s">
        <v>9</v>
      </c>
      <c r="G18" s="107"/>
    </row>
    <row r="19" spans="3:7" ht="12.75">
      <c r="C19" s="108" t="s">
        <v>10</v>
      </c>
      <c r="G19" s="107"/>
    </row>
    <row r="20" spans="3:7" ht="12.75">
      <c r="C20" s="108" t="s">
        <v>11</v>
      </c>
      <c r="G20" s="107"/>
    </row>
    <row r="21" spans="1:3" ht="12.75">
      <c r="A21" s="106" t="s">
        <v>69</v>
      </c>
      <c r="C21" s="108" t="s">
        <v>12</v>
      </c>
    </row>
    <row r="22" spans="1:3" ht="12.75">
      <c r="A22" s="106" t="s">
        <v>70</v>
      </c>
      <c r="C22" s="108" t="s">
        <v>13</v>
      </c>
    </row>
    <row r="23" spans="1:3" ht="12.75">
      <c r="A23" s="106" t="s">
        <v>71</v>
      </c>
      <c r="C23" s="108" t="s">
        <v>28</v>
      </c>
    </row>
    <row r="24" ht="12.75">
      <c r="A24" s="106" t="s">
        <v>72</v>
      </c>
    </row>
    <row r="32" ht="12.75">
      <c r="A32" s="106" t="s">
        <v>73</v>
      </c>
    </row>
    <row r="33" ht="12.75">
      <c r="A33" s="106" t="s">
        <v>74</v>
      </c>
    </row>
    <row r="34" ht="12.75">
      <c r="A34" s="106" t="s">
        <v>75</v>
      </c>
    </row>
    <row r="35" spans="1:6" ht="12.75">
      <c r="A35" s="106" t="s">
        <v>76</v>
      </c>
      <c r="F35" s="109">
        <v>1</v>
      </c>
    </row>
    <row r="36" ht="12.75">
      <c r="F36" s="109" t="s">
        <v>80</v>
      </c>
    </row>
    <row r="37" ht="12.75">
      <c r="F37" s="109" t="s">
        <v>138</v>
      </c>
    </row>
    <row r="38" ht="12.75">
      <c r="F38" s="109" t="s">
        <v>139</v>
      </c>
    </row>
    <row r="39" ht="12.75">
      <c r="F39" s="109" t="s">
        <v>81</v>
      </c>
    </row>
    <row r="40" ht="12.75">
      <c r="F40" s="109" t="s">
        <v>140</v>
      </c>
    </row>
    <row r="41" spans="1:6" ht="12.75">
      <c r="A41" s="106" t="s">
        <v>209</v>
      </c>
      <c r="F41" s="109" t="s">
        <v>141</v>
      </c>
    </row>
    <row r="42" spans="1:6" ht="12.75">
      <c r="A42" s="106" t="s">
        <v>210</v>
      </c>
      <c r="F42" s="109" t="s">
        <v>142</v>
      </c>
    </row>
    <row r="43" spans="1:8" ht="12.75">
      <c r="A43" s="106" t="s">
        <v>211</v>
      </c>
      <c r="F43" s="109" t="s">
        <v>143</v>
      </c>
      <c r="H43" s="110"/>
    </row>
    <row r="44" spans="1:6" ht="12.75">
      <c r="A44" s="106" t="s">
        <v>212</v>
      </c>
      <c r="F44" s="109" t="s">
        <v>28</v>
      </c>
    </row>
    <row r="50" ht="12.75">
      <c r="A50" s="106" t="s">
        <v>209</v>
      </c>
    </row>
    <row r="51" ht="12.75">
      <c r="A51" s="106" t="s">
        <v>210</v>
      </c>
    </row>
    <row r="52" ht="12.75">
      <c r="A52" s="106" t="s">
        <v>211</v>
      </c>
    </row>
    <row r="53" ht="12.75">
      <c r="A53" s="106" t="s">
        <v>212</v>
      </c>
    </row>
    <row r="54" ht="12.75">
      <c r="A54" s="106" t="s">
        <v>213</v>
      </c>
    </row>
    <row r="55" ht="12.75">
      <c r="A55" s="106" t="s">
        <v>214</v>
      </c>
    </row>
    <row r="60" ht="12.75">
      <c r="A60" s="106" t="s">
        <v>209</v>
      </c>
    </row>
    <row r="61" ht="12.75">
      <c r="A61" s="106" t="s">
        <v>210</v>
      </c>
    </row>
    <row r="62" ht="12.75">
      <c r="A62" s="106" t="s">
        <v>211</v>
      </c>
    </row>
    <row r="63" ht="12.75">
      <c r="A63" s="106" t="s">
        <v>212</v>
      </c>
    </row>
    <row r="64" ht="12.75">
      <c r="A64" s="106" t="s">
        <v>213</v>
      </c>
    </row>
    <row r="65" ht="12.75">
      <c r="A65" s="106" t="s">
        <v>214</v>
      </c>
    </row>
    <row r="66" ht="12.75">
      <c r="A66" s="106" t="s">
        <v>221</v>
      </c>
    </row>
    <row r="67" ht="12.75">
      <c r="A67" s="106" t="s">
        <v>222</v>
      </c>
    </row>
    <row r="80" ht="12.75">
      <c r="A80" s="106" t="s">
        <v>224</v>
      </c>
    </row>
    <row r="81" ht="12.75">
      <c r="A81" s="106" t="s">
        <v>225</v>
      </c>
    </row>
    <row r="82" ht="12.75">
      <c r="A82" s="106" t="s">
        <v>226</v>
      </c>
    </row>
    <row r="83" ht="12.75">
      <c r="A83" s="106" t="s">
        <v>227</v>
      </c>
    </row>
    <row r="84" ht="12.75">
      <c r="A84" s="106" t="s">
        <v>228</v>
      </c>
    </row>
    <row r="85" ht="12.75">
      <c r="A85" s="106" t="s">
        <v>229</v>
      </c>
    </row>
    <row r="86" ht="12.75">
      <c r="A86" s="106" t="s">
        <v>230</v>
      </c>
    </row>
    <row r="87" ht="12.75">
      <c r="A87" s="106" t="s">
        <v>231</v>
      </c>
    </row>
    <row r="88" ht="12.75">
      <c r="A88" s="106" t="s">
        <v>232</v>
      </c>
    </row>
    <row r="89" ht="12.75">
      <c r="A89" s="106" t="s">
        <v>233</v>
      </c>
    </row>
    <row r="90" ht="12.75">
      <c r="A90" s="106" t="s">
        <v>234</v>
      </c>
    </row>
    <row r="91" ht="12.75">
      <c r="A91" s="106" t="s">
        <v>235</v>
      </c>
    </row>
    <row r="92" ht="12.75">
      <c r="A92" s="106" t="s">
        <v>236</v>
      </c>
    </row>
    <row r="93" ht="12.75">
      <c r="A93" s="106" t="s">
        <v>237</v>
      </c>
    </row>
    <row r="281" ht="12.75">
      <c r="B281" s="107">
        <v>0</v>
      </c>
    </row>
    <row r="282" ht="12.75">
      <c r="B282" s="107">
        <v>1</v>
      </c>
    </row>
    <row r="283" ht="12.75">
      <c r="B283" s="107">
        <v>4</v>
      </c>
    </row>
    <row r="284" ht="12.75">
      <c r="B284" s="107">
        <v>5</v>
      </c>
    </row>
    <row r="285" ht="12.75">
      <c r="B285" s="107">
        <v>9</v>
      </c>
    </row>
    <row r="286" ht="12.75">
      <c r="B286" s="107">
        <v>9.6</v>
      </c>
    </row>
    <row r="287" ht="12.75">
      <c r="B287" s="107">
        <v>9.7</v>
      </c>
    </row>
    <row r="288" ht="12.75">
      <c r="B288" s="107">
        <v>9.75</v>
      </c>
    </row>
    <row r="289" ht="12.75">
      <c r="B289" s="107">
        <v>11</v>
      </c>
    </row>
    <row r="290" ht="12.75">
      <c r="B290" s="107">
        <v>12.5</v>
      </c>
    </row>
    <row r="291" ht="12.75">
      <c r="B291" s="107">
        <v>13.75</v>
      </c>
    </row>
    <row r="292" ht="12.75">
      <c r="B292" s="107">
        <v>14</v>
      </c>
    </row>
    <row r="293" ht="12.75">
      <c r="B293" s="107">
        <v>15</v>
      </c>
    </row>
    <row r="294" ht="12.75">
      <c r="B294" s="107">
        <v>16</v>
      </c>
    </row>
    <row r="295" ht="12.75">
      <c r="B295" s="107">
        <v>18</v>
      </c>
    </row>
    <row r="296" ht="12.75">
      <c r="B296" s="107">
        <v>20</v>
      </c>
    </row>
    <row r="297" ht="12.75">
      <c r="B297" s="107">
        <v>22</v>
      </c>
    </row>
    <row r="298" ht="12.75">
      <c r="B298" s="107">
        <v>25</v>
      </c>
    </row>
    <row r="299" ht="12.75">
      <c r="B299" s="107">
        <v>26</v>
      </c>
    </row>
    <row r="300" ht="12.75">
      <c r="B300" s="107">
        <v>27</v>
      </c>
    </row>
    <row r="301" ht="12.75">
      <c r="B301" s="107">
        <v>30</v>
      </c>
    </row>
    <row r="302" ht="12.75">
      <c r="B302" s="107">
        <v>36</v>
      </c>
    </row>
    <row r="303" ht="12.75">
      <c r="B303" s="107">
        <v>100</v>
      </c>
    </row>
    <row r="304" ht="12.75">
      <c r="B304" s="106" t="s">
        <v>28</v>
      </c>
    </row>
  </sheetData>
  <sheetProtection password="F2F3" sheet="1" selectLockedCell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Tata Consultancy Services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311000</dc:creator>
  <cp:keywords/>
  <dc:description/>
  <cp:lastModifiedBy>Sagar  Shah</cp:lastModifiedBy>
  <dcterms:created xsi:type="dcterms:W3CDTF">2009-10-24T05:28:07Z</dcterms:created>
  <dcterms:modified xsi:type="dcterms:W3CDTF">2018-01-19T06:19:41Z</dcterms:modified>
  <cp:category/>
  <cp:version/>
  <cp:contentType/>
  <cp:contentStatus/>
</cp:coreProperties>
</file>